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0425" tabRatio="602" activeTab="0"/>
  </bookViews>
  <sheets>
    <sheet name="06" sheetId="1" r:id="rId1"/>
  </sheets>
  <definedNames/>
  <calcPr fullCalcOnLoad="1"/>
</workbook>
</file>

<file path=xl/comments1.xml><?xml version="1.0" encoding="utf-8"?>
<comments xmlns="http://schemas.openxmlformats.org/spreadsheetml/2006/main">
  <authors>
    <author>china</author>
    <author>cm</author>
    <author>MC SYSTEM</author>
    <author>微软用户</author>
  </authors>
  <commentList>
    <comment ref="L12" authorId="0">
      <text>
        <r>
          <rPr>
            <b/>
            <sz val="9"/>
            <rFont val="宋体"/>
            <family val="0"/>
          </rPr>
          <t>china:</t>
        </r>
        <r>
          <rPr>
            <sz val="9"/>
            <rFont val="宋体"/>
            <family val="0"/>
          </rPr>
          <t xml:space="preserve">
军训21，第7周后15</t>
        </r>
      </text>
    </comment>
    <comment ref="H21" authorId="0">
      <text>
        <r>
          <rPr>
            <b/>
            <sz val="9"/>
            <rFont val="宋体"/>
            <family val="0"/>
          </rPr>
          <t>china:</t>
        </r>
        <r>
          <rPr>
            <sz val="9"/>
            <rFont val="宋体"/>
            <family val="0"/>
          </rPr>
          <t xml:space="preserve">
大礼堂集中专题报告形式，排课时需做相应调整。</t>
        </r>
      </text>
    </comment>
    <comment ref="I23" authorId="1">
      <text>
        <r>
          <rPr>
            <b/>
            <sz val="9"/>
            <rFont val="宋体"/>
            <family val="0"/>
          </rPr>
          <t>cm:</t>
        </r>
        <r>
          <rPr>
            <sz val="9"/>
            <rFont val="宋体"/>
            <family val="0"/>
          </rPr>
          <t xml:space="preserve">
英语自主学习，需编排入课表。</t>
        </r>
      </text>
    </comment>
    <comment ref="L23" authorId="0">
      <text>
        <r>
          <rPr>
            <b/>
            <sz val="9"/>
            <rFont val="宋体"/>
            <family val="0"/>
          </rPr>
          <t>china:</t>
        </r>
        <r>
          <rPr>
            <sz val="9"/>
            <rFont val="宋体"/>
            <family val="0"/>
          </rPr>
          <t xml:space="preserve">
=读写译24+视听说24+自主学习24</t>
        </r>
      </text>
    </comment>
    <comment ref="M23" authorId="0">
      <text>
        <r>
          <rPr>
            <b/>
            <sz val="9"/>
            <rFont val="宋体"/>
            <family val="0"/>
          </rPr>
          <t>china:</t>
        </r>
        <r>
          <rPr>
            <sz val="9"/>
            <rFont val="宋体"/>
            <family val="0"/>
          </rPr>
          <t xml:space="preserve">
=读写译32+视听说32+自主学习32</t>
        </r>
      </text>
    </comment>
    <comment ref="N23" authorId="0">
      <text>
        <r>
          <rPr>
            <b/>
            <sz val="9"/>
            <rFont val="宋体"/>
            <family val="0"/>
          </rPr>
          <t>china:</t>
        </r>
        <r>
          <rPr>
            <sz val="9"/>
            <rFont val="宋体"/>
            <family val="0"/>
          </rPr>
          <t xml:space="preserve">
=读写译32+视听说32+自主学习32</t>
        </r>
      </text>
    </comment>
    <comment ref="O23" authorId="0">
      <text>
        <r>
          <rPr>
            <b/>
            <sz val="9"/>
            <rFont val="宋体"/>
            <family val="0"/>
          </rPr>
          <t>china:</t>
        </r>
        <r>
          <rPr>
            <sz val="9"/>
            <rFont val="宋体"/>
            <family val="0"/>
          </rPr>
          <t xml:space="preserve">
=读写译32+视听说32+自主学习32</t>
        </r>
      </text>
    </comment>
    <comment ref="I25" authorId="0">
      <text>
        <r>
          <rPr>
            <b/>
            <sz val="9"/>
            <rFont val="宋体"/>
            <family val="0"/>
          </rPr>
          <t>china:</t>
        </r>
        <r>
          <rPr>
            <sz val="9"/>
            <rFont val="宋体"/>
            <family val="0"/>
          </rPr>
          <t xml:space="preserve">
=实验30+自主学习18</t>
        </r>
      </text>
    </comment>
    <comment ref="L25" authorId="2">
      <text>
        <r>
          <rPr>
            <b/>
            <sz val="9"/>
            <rFont val="宋体"/>
            <family val="0"/>
          </rPr>
          <t>MC SYSTEM:</t>
        </r>
        <r>
          <rPr>
            <sz val="9"/>
            <rFont val="宋体"/>
            <family val="0"/>
          </rPr>
          <t xml:space="preserve">
=理论24+实验15+自主学习9</t>
        </r>
      </text>
    </comment>
    <comment ref="M25" authorId="2">
      <text>
        <r>
          <rPr>
            <b/>
            <sz val="9"/>
            <rFont val="宋体"/>
            <family val="0"/>
          </rPr>
          <t>MC SYSTEM:</t>
        </r>
        <r>
          <rPr>
            <sz val="9"/>
            <rFont val="宋体"/>
            <family val="0"/>
          </rPr>
          <t xml:space="preserve">
=理论24+实验15+自主学习9</t>
        </r>
      </text>
    </comment>
    <comment ref="H26" authorId="2">
      <text>
        <r>
          <rPr>
            <b/>
            <sz val="9"/>
            <rFont val="宋体"/>
            <family val="0"/>
          </rPr>
          <t>MC SYSTEM:</t>
        </r>
        <r>
          <rPr>
            <sz val="9"/>
            <rFont val="宋体"/>
            <family val="0"/>
          </rPr>
          <t xml:space="preserve">
每学期2学时</t>
        </r>
      </text>
    </comment>
    <comment ref="Q56" authorId="3">
      <text>
        <r>
          <rPr>
            <b/>
            <sz val="9"/>
            <rFont val="宋体"/>
            <family val="0"/>
          </rPr>
          <t>微软用户:</t>
        </r>
        <r>
          <rPr>
            <sz val="9"/>
            <rFont val="宋体"/>
            <family val="0"/>
          </rPr>
          <t xml:space="preserve">
理论：2+56+54=112
实践：24+24=48</t>
        </r>
      </text>
    </comment>
    <comment ref="R56" authorId="3">
      <text>
        <r>
          <rPr>
            <b/>
            <sz val="9"/>
            <rFont val="宋体"/>
            <family val="0"/>
          </rPr>
          <t>微软用户:</t>
        </r>
        <r>
          <rPr>
            <sz val="9"/>
            <rFont val="宋体"/>
            <family val="0"/>
          </rPr>
          <t xml:space="preserve">
理论：52+34+14=100
实践：22+14+6=42</t>
        </r>
      </text>
    </comment>
  </commentList>
</comments>
</file>

<file path=xl/sharedStrings.xml><?xml version="1.0" encoding="utf-8"?>
<sst xmlns="http://schemas.openxmlformats.org/spreadsheetml/2006/main" count="137" uniqueCount="137">
  <si>
    <r>
      <t>附表</t>
    </r>
    <r>
      <rPr>
        <sz val="10"/>
        <rFont val="Times New Roman"/>
        <family val="1"/>
      </rPr>
      <t>1</t>
    </r>
    <r>
      <rPr>
        <sz val="10"/>
        <rFont val="宋体"/>
        <family val="0"/>
      </rPr>
      <t>：</t>
    </r>
  </si>
  <si>
    <t>Course Type</t>
  </si>
  <si>
    <t>No.</t>
  </si>
  <si>
    <t>Course Code</t>
  </si>
  <si>
    <t>Course</t>
  </si>
  <si>
    <t>Credit</t>
  </si>
  <si>
    <t>Hours</t>
  </si>
  <si>
    <t>Hours Per Week</t>
  </si>
  <si>
    <t>Total</t>
  </si>
  <si>
    <t>Theory</t>
  </si>
  <si>
    <t>Experiment (Clinical experience)</t>
  </si>
  <si>
    <t>Discussion</t>
  </si>
  <si>
    <t>Extracurricu- lar Practical Work</t>
  </si>
  <si>
    <t>Year 1</t>
  </si>
  <si>
    <t>Year 2</t>
  </si>
  <si>
    <t>Year 3</t>
  </si>
  <si>
    <t>Year 4</t>
  </si>
  <si>
    <t>Year 5</t>
  </si>
  <si>
    <t>Required Courses</t>
  </si>
  <si>
    <t>General Education Courses</t>
  </si>
  <si>
    <t>Orientation</t>
  </si>
  <si>
    <t>1102B</t>
  </si>
  <si>
    <t>Military Training</t>
  </si>
  <si>
    <t>1103B</t>
  </si>
  <si>
    <t>Social Education</t>
  </si>
  <si>
    <t xml:space="preserve">Career Planning </t>
  </si>
  <si>
    <t>1125B</t>
  </si>
  <si>
    <t>Vocation Guidance</t>
  </si>
  <si>
    <t>Entrepreurship Education</t>
  </si>
  <si>
    <t>1111B</t>
  </si>
  <si>
    <t>Moral Cultivation and Fundamental Law</t>
  </si>
  <si>
    <t>History of Modern China</t>
  </si>
  <si>
    <t>Political Theory of Marxism</t>
  </si>
  <si>
    <t>Theory of Mao Zedong, Deng Xiaoping and The Three Represents</t>
  </si>
  <si>
    <t>Current China and Policy</t>
  </si>
  <si>
    <t>Health Law</t>
  </si>
  <si>
    <t>College English (I, II, III, IV)</t>
  </si>
  <si>
    <t>Medical English</t>
  </si>
  <si>
    <t>Computer Fundamentals and Applications</t>
  </si>
  <si>
    <t>Physical Education</t>
  </si>
  <si>
    <t>Advanced Medical Mathematics</t>
  </si>
  <si>
    <t>Information Retrieval (Evidence-based Medicine included)</t>
  </si>
  <si>
    <t>Medical Fundamental Courses</t>
  </si>
  <si>
    <t>Basic Chemistry</t>
  </si>
  <si>
    <t>Organic Chemistry</t>
  </si>
  <si>
    <t>Medical Biology</t>
  </si>
  <si>
    <t>2104B</t>
  </si>
  <si>
    <t>Systematic Anatomy</t>
  </si>
  <si>
    <t>2108B</t>
  </si>
  <si>
    <t>Histoembryology</t>
  </si>
  <si>
    <t>Physiology</t>
  </si>
  <si>
    <t>2403B</t>
  </si>
  <si>
    <t>Biochemistry</t>
  </si>
  <si>
    <t>2302B</t>
  </si>
  <si>
    <t>Medical Microbiology</t>
  </si>
  <si>
    <t>2406B</t>
  </si>
  <si>
    <t xml:space="preserve">Immunology  </t>
  </si>
  <si>
    <t>Parasitology</t>
  </si>
  <si>
    <t>2102B</t>
  </si>
  <si>
    <t xml:space="preserve">Pathology </t>
  </si>
  <si>
    <t>2204B</t>
  </si>
  <si>
    <t>Pathophysiology</t>
  </si>
  <si>
    <t>2206B</t>
  </si>
  <si>
    <t>Pharmacology</t>
  </si>
  <si>
    <t>Medical Laboratory Skills</t>
  </si>
  <si>
    <t>Preventative Medicine</t>
  </si>
  <si>
    <t>Medical Psychology</t>
  </si>
  <si>
    <t>1229B</t>
  </si>
  <si>
    <t>Medical Ethics</t>
  </si>
  <si>
    <t>Doctor-patient Communication</t>
  </si>
  <si>
    <t>Professional  Courses</t>
  </si>
  <si>
    <t>Introduction to Medicine</t>
  </si>
  <si>
    <t>3103B</t>
  </si>
  <si>
    <t>Diagnostics</t>
  </si>
  <si>
    <t>3105B</t>
  </si>
  <si>
    <t>Internal Medicine</t>
  </si>
  <si>
    <t>Obstetrics and Gynecology</t>
  </si>
  <si>
    <t>Pediatrics</t>
  </si>
  <si>
    <t>Ophthalmology</t>
  </si>
  <si>
    <t>ENT</t>
  </si>
  <si>
    <t>Elective Courses</t>
  </si>
  <si>
    <t>Hours Per Semester</t>
  </si>
  <si>
    <t>Extracurricular Credits</t>
  </si>
  <si>
    <t>Hours per semester</t>
  </si>
  <si>
    <t>Total credits, hours and hours per week</t>
  </si>
  <si>
    <r>
      <t>Note:
1. Orientation and military training are undertaken in the first four weeks of Semester 1. Military Training is divided into two parts: 36 hours of military theory and 3 weeks of military training. Social Education is arranged out of class.
2. Extracurricular practice refers to the practiceal teaching activities in the way of report, lecture, special activity, clinical observation, self-study.
3. The theory teaching will be finished in 9</t>
    </r>
    <r>
      <rPr>
        <vertAlign val="superscript"/>
        <sz val="10"/>
        <rFont val="Times New Roman"/>
        <family val="1"/>
      </rPr>
      <t>th</t>
    </r>
    <r>
      <rPr>
        <sz val="10"/>
        <rFont val="Times New Roman"/>
        <family val="1"/>
      </rPr>
      <t xml:space="preserve"> week of Semester 8, followed by the final examinations. Students enter the hospitals for clinical practice in the 11</t>
    </r>
    <r>
      <rPr>
        <vertAlign val="superscript"/>
        <sz val="10"/>
        <rFont val="Times New Roman"/>
        <family val="1"/>
      </rPr>
      <t>th</t>
    </r>
    <r>
      <rPr>
        <sz val="10"/>
        <rFont val="Times New Roman"/>
        <family val="1"/>
      </rPr>
      <t xml:space="preserve"> week. Students finish the clinical practice in the 10</t>
    </r>
    <r>
      <rPr>
        <vertAlign val="superscript"/>
        <sz val="10"/>
        <rFont val="Times New Roman"/>
        <family val="1"/>
      </rPr>
      <t>th</t>
    </r>
    <r>
      <rPr>
        <sz val="10"/>
        <rFont val="Times New Roman"/>
        <family val="1"/>
      </rPr>
      <t xml:space="preserve"> week of Semester 10. Students return to school for graduation examinations in the 11</t>
    </r>
    <r>
      <rPr>
        <vertAlign val="superscript"/>
        <sz val="10"/>
        <rFont val="Times New Roman"/>
        <family val="1"/>
      </rPr>
      <t>th</t>
    </r>
    <r>
      <rPr>
        <sz val="10"/>
        <rFont val="Times New Roman"/>
        <family val="1"/>
      </rPr>
      <t xml:space="preserve"> week.
4. The elective courses will be be arranged according to hours per week and course contents. </t>
    </r>
  </si>
  <si>
    <t>Curriculum for 5-year Bachelor of Medical Imaging</t>
  </si>
  <si>
    <t>1101B</t>
  </si>
  <si>
    <t>1124B</t>
  </si>
  <si>
    <t>1129B</t>
  </si>
  <si>
    <t>1105B</t>
  </si>
  <si>
    <t>1107B</t>
  </si>
  <si>
    <t>1117B</t>
  </si>
  <si>
    <t>1112B</t>
  </si>
  <si>
    <t>1305B</t>
  </si>
  <si>
    <t>1201-04B</t>
  </si>
  <si>
    <t>1205B</t>
  </si>
  <si>
    <t>1206-07B</t>
  </si>
  <si>
    <t>1225-26B</t>
  </si>
  <si>
    <t>1209B</t>
  </si>
  <si>
    <t>1401B</t>
  </si>
  <si>
    <t>Medical Physics</t>
  </si>
  <si>
    <t>Local and Sectional Anatomy</t>
  </si>
  <si>
    <t>Basic Electronics and Medical Imaging Physics</t>
  </si>
  <si>
    <t>Medical Imaging Equipments</t>
  </si>
  <si>
    <t>Medical Imaging Examination</t>
  </si>
  <si>
    <t>Medical Imaging Diagnostics</t>
  </si>
  <si>
    <t>Interventional Radiology</t>
  </si>
  <si>
    <t>Ultrasonic Diagnostics</t>
  </si>
  <si>
    <t>Nuclear Medical Imaging</t>
  </si>
  <si>
    <t>Surgery</t>
  </si>
  <si>
    <t>3302B</t>
  </si>
  <si>
    <t>3303B</t>
  </si>
  <si>
    <t>3307B</t>
  </si>
  <si>
    <t>3308B</t>
  </si>
  <si>
    <t>3309B</t>
  </si>
  <si>
    <t>3101B</t>
  </si>
  <si>
    <t>1216B</t>
  </si>
  <si>
    <t>3314B</t>
  </si>
  <si>
    <t>3109B</t>
  </si>
  <si>
    <t>3113B</t>
  </si>
  <si>
    <t>3117B</t>
  </si>
  <si>
    <t>3129B</t>
  </si>
  <si>
    <t>3121B</t>
  </si>
  <si>
    <t>1214B</t>
  </si>
  <si>
    <t>1218B</t>
  </si>
  <si>
    <t>1220B</t>
  </si>
  <si>
    <t>2401B</t>
  </si>
  <si>
    <t>2201B</t>
  </si>
  <si>
    <t>2304B</t>
  </si>
  <si>
    <t>2107B</t>
  </si>
  <si>
    <t>2208B</t>
  </si>
  <si>
    <t>2501B</t>
  </si>
  <si>
    <t>1227B</t>
  </si>
  <si>
    <t>1122B</t>
  </si>
  <si>
    <t>See Note 1 and Note 2</t>
  </si>
  <si>
    <t xml:space="preserve">                                                                                                                                   Students will undertake 48 weeks of clinical practice. They will earn 24 credit points from clinical practice and 5 credit points from the graduation examinations. Clinical practice is arranged as follows: 8 weeks medical practice, 8 weeks surgical practice, 32 weeks medical imaging practice (including X  Ray, CT, MR, ultrasonic, intervention and nuclear medicine, etc)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</si>
</sst>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quot;Yes&quot;;&quot;Yes&quot;;&quot;No&quot;"/>
    <numFmt numFmtId="179" formatCode="&quot;True&quot;;&quot;True&quot;;&quot;False&quot;"/>
    <numFmt numFmtId="180" formatCode="&quot;On&quot;;&quot;On&quot;;&quot;Off&quot;"/>
    <numFmt numFmtId="181" formatCode="[$€-2]\ #,##0.00_);[Red]\([$€-2]\ #,##0.00\)"/>
    <numFmt numFmtId="182" formatCode="0.0_ "/>
  </numFmts>
  <fonts count="31">
    <font>
      <sz val="12"/>
      <name val="宋体"/>
      <family val="0"/>
    </font>
    <font>
      <sz val="11"/>
      <color indexed="9"/>
      <name val="宋体"/>
      <family val="0"/>
    </font>
    <font>
      <b/>
      <sz val="11"/>
      <color indexed="52"/>
      <name val="宋体"/>
      <family val="0"/>
    </font>
    <font>
      <sz val="11"/>
      <color indexed="8"/>
      <name val="宋体"/>
      <family val="0"/>
    </font>
    <font>
      <b/>
      <sz val="18"/>
      <color indexed="56"/>
      <name val="宋体"/>
      <family val="0"/>
    </font>
    <font>
      <sz val="11"/>
      <color indexed="62"/>
      <name val="宋体"/>
      <family val="0"/>
    </font>
    <font>
      <b/>
      <sz val="11"/>
      <color indexed="56"/>
      <name val="宋体"/>
      <family val="0"/>
    </font>
    <font>
      <sz val="11"/>
      <color indexed="20"/>
      <name val="宋体"/>
      <family val="0"/>
    </font>
    <font>
      <sz val="11"/>
      <color indexed="52"/>
      <name val="宋体"/>
      <family val="0"/>
    </font>
    <font>
      <sz val="11"/>
      <color indexed="60"/>
      <name val="宋体"/>
      <family val="0"/>
    </font>
    <font>
      <b/>
      <sz val="13"/>
      <color indexed="56"/>
      <name val="宋体"/>
      <family val="0"/>
    </font>
    <font>
      <b/>
      <sz val="15"/>
      <color indexed="56"/>
      <name val="宋体"/>
      <family val="0"/>
    </font>
    <font>
      <u val="single"/>
      <sz val="12"/>
      <color indexed="36"/>
      <name val="宋体"/>
      <family val="0"/>
    </font>
    <font>
      <u val="single"/>
      <sz val="12"/>
      <color indexed="12"/>
      <name val="宋体"/>
      <family val="0"/>
    </font>
    <font>
      <sz val="11"/>
      <color indexed="10"/>
      <name val="宋体"/>
      <family val="0"/>
    </font>
    <font>
      <i/>
      <sz val="11"/>
      <color indexed="23"/>
      <name val="宋体"/>
      <family val="0"/>
    </font>
    <font>
      <sz val="11"/>
      <color indexed="17"/>
      <name val="宋体"/>
      <family val="0"/>
    </font>
    <font>
      <b/>
      <sz val="11"/>
      <color indexed="9"/>
      <name val="宋体"/>
      <family val="0"/>
    </font>
    <font>
      <b/>
      <sz val="11"/>
      <color indexed="63"/>
      <name val="宋体"/>
      <family val="0"/>
    </font>
    <font>
      <b/>
      <sz val="11"/>
      <color indexed="8"/>
      <name val="宋体"/>
      <family val="0"/>
    </font>
    <font>
      <sz val="10"/>
      <name val="宋体"/>
      <family val="0"/>
    </font>
    <font>
      <sz val="10"/>
      <name val="Times New Roman"/>
      <family val="1"/>
    </font>
    <font>
      <sz val="14"/>
      <name val="Times New Roman"/>
      <family val="1"/>
    </font>
    <font>
      <b/>
      <sz val="16"/>
      <name val="Times New Roman"/>
      <family val="1"/>
    </font>
    <font>
      <sz val="10"/>
      <color indexed="10"/>
      <name val="宋体"/>
      <family val="0"/>
    </font>
    <font>
      <sz val="10"/>
      <color indexed="12"/>
      <name val="宋体"/>
      <family val="0"/>
    </font>
    <font>
      <vertAlign val="superscript"/>
      <sz val="10"/>
      <name val="Times New Roman"/>
      <family val="1"/>
    </font>
    <font>
      <sz val="9"/>
      <name val="宋体"/>
      <family val="0"/>
    </font>
    <font>
      <b/>
      <sz val="9"/>
      <name val="宋体"/>
      <family val="0"/>
    </font>
    <font>
      <sz val="10"/>
      <color indexed="9"/>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0" borderId="1" applyNumberFormat="0" applyFill="0" applyAlignment="0" applyProtection="0"/>
    <xf numFmtId="0" fontId="10"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13" fillId="0" borderId="0" applyNumberFormat="0" applyFill="0" applyBorder="0" applyAlignment="0" applyProtection="0"/>
    <xf numFmtId="0" fontId="16"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 fillId="16" borderId="5" applyNumberFormat="0" applyAlignment="0" applyProtection="0"/>
    <xf numFmtId="0" fontId="17"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9" fillId="22" borderId="0" applyNumberFormat="0" applyBorder="0" applyAlignment="0" applyProtection="0"/>
    <xf numFmtId="0" fontId="18" fillId="16" borderId="8" applyNumberFormat="0" applyAlignment="0" applyProtection="0"/>
    <xf numFmtId="0" fontId="5"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55">
    <xf numFmtId="0" fontId="0" fillId="0" borderId="0" xfId="0" applyAlignment="1">
      <alignment/>
    </xf>
    <xf numFmtId="0" fontId="20" fillId="0" borderId="0" xfId="0" applyFont="1" applyAlignment="1">
      <alignment vertical="center"/>
    </xf>
    <xf numFmtId="176" fontId="21" fillId="0" borderId="0" xfId="0" applyNumberFormat="1" applyFont="1" applyAlignment="1">
      <alignment horizontal="center" vertical="center"/>
    </xf>
    <xf numFmtId="0" fontId="20" fillId="0" borderId="0" xfId="0" applyFont="1" applyAlignment="1">
      <alignment horizontal="left" vertical="center"/>
    </xf>
    <xf numFmtId="177" fontId="20" fillId="0" borderId="0" xfId="0" applyNumberFormat="1" applyFont="1" applyAlignment="1">
      <alignment horizontal="center" vertical="center"/>
    </xf>
    <xf numFmtId="176" fontId="20" fillId="0" borderId="0" xfId="0" applyNumberFormat="1" applyFont="1" applyAlignment="1">
      <alignment horizontal="center" vertical="center"/>
    </xf>
    <xf numFmtId="0" fontId="20" fillId="0" borderId="0" xfId="0" applyFont="1" applyBorder="1" applyAlignment="1">
      <alignment vertical="center"/>
    </xf>
    <xf numFmtId="0" fontId="20" fillId="0" borderId="10" xfId="0" applyFont="1" applyFill="1" applyBorder="1" applyAlignment="1">
      <alignment horizontal="center" vertical="center"/>
    </xf>
    <xf numFmtId="176" fontId="21" fillId="0" borderId="10" xfId="0" applyNumberFormat="1" applyFont="1" applyFill="1" applyBorder="1" applyAlignment="1">
      <alignment horizontal="center" vertical="center"/>
    </xf>
    <xf numFmtId="0" fontId="20" fillId="0" borderId="10" xfId="0" applyFont="1" applyFill="1" applyBorder="1" applyAlignment="1">
      <alignment horizontal="left" vertical="center"/>
    </xf>
    <xf numFmtId="177" fontId="20" fillId="0" borderId="10"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0" fontId="20" fillId="0" borderId="0" xfId="0" applyFont="1" applyFill="1" applyBorder="1" applyAlignment="1">
      <alignment horizontal="left" vertical="center"/>
    </xf>
    <xf numFmtId="177" fontId="20" fillId="0" borderId="0"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176" fontId="21" fillId="0" borderId="11" xfId="0" applyNumberFormat="1" applyFont="1" applyFill="1" applyBorder="1" applyAlignment="1">
      <alignment horizontal="center" vertical="center" wrapText="1"/>
    </xf>
    <xf numFmtId="176" fontId="21" fillId="0" borderId="10"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11" xfId="0" applyFont="1" applyBorder="1" applyAlignment="1">
      <alignment horizontal="left" vertical="center" wrapText="1"/>
    </xf>
    <xf numFmtId="0" fontId="20" fillId="0" borderId="10" xfId="0" applyFont="1" applyFill="1" applyBorder="1" applyAlignment="1">
      <alignment vertical="center"/>
    </xf>
    <xf numFmtId="0" fontId="20" fillId="0" borderId="0" xfId="0" applyFont="1" applyFill="1" applyBorder="1" applyAlignment="1">
      <alignment vertical="center"/>
    </xf>
    <xf numFmtId="0" fontId="20" fillId="0" borderId="11" xfId="0" applyFont="1" applyFill="1" applyBorder="1" applyAlignment="1">
      <alignment horizontal="center" vertical="center" wrapText="1"/>
    </xf>
    <xf numFmtId="0" fontId="24" fillId="0" borderId="11" xfId="0" applyFont="1" applyFill="1" applyBorder="1" applyAlignment="1" applyProtection="1">
      <alignment horizontal="center" vertical="center" wrapText="1"/>
      <protection locked="0"/>
    </xf>
    <xf numFmtId="0" fontId="14"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177" fontId="21" fillId="0" borderId="11" xfId="0" applyNumberFormat="1" applyFont="1" applyBorder="1" applyAlignment="1">
      <alignment horizontal="center" vertical="center" wrapText="1"/>
    </xf>
    <xf numFmtId="176" fontId="21" fillId="0" borderId="11" xfId="0" applyNumberFormat="1" applyFont="1" applyBorder="1" applyAlignment="1">
      <alignment horizontal="center" vertical="center" wrapText="1"/>
    </xf>
    <xf numFmtId="0" fontId="22" fillId="0" borderId="0" xfId="0" applyFont="1" applyFill="1" applyBorder="1" applyAlignment="1">
      <alignment horizontal="left" vertical="center"/>
    </xf>
    <xf numFmtId="176" fontId="21" fillId="0" borderId="12" xfId="0" applyNumberFormat="1" applyFont="1" applyFill="1" applyBorder="1" applyAlignment="1">
      <alignment horizontal="center" vertical="center" wrapText="1"/>
    </xf>
    <xf numFmtId="176" fontId="21" fillId="0" borderId="13" xfId="0" applyNumberFormat="1" applyFont="1" applyFill="1" applyBorder="1" applyAlignment="1">
      <alignment horizontal="center" vertical="center" wrapText="1"/>
    </xf>
    <xf numFmtId="176" fontId="21" fillId="0" borderId="14"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176"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176" fontId="21" fillId="0" borderId="11" xfId="0" applyNumberFormat="1" applyFont="1" applyBorder="1" applyAlignment="1">
      <alignment horizontal="center" vertical="center" wrapText="1"/>
    </xf>
    <xf numFmtId="0" fontId="21" fillId="0" borderId="0" xfId="0" applyFont="1" applyBorder="1" applyAlignment="1">
      <alignment horizontal="left" vertical="center" wrapText="1"/>
    </xf>
    <xf numFmtId="0" fontId="21" fillId="0" borderId="11" xfId="0" applyFont="1" applyFill="1" applyBorder="1" applyAlignment="1">
      <alignment horizontal="center" vertical="center" textRotation="255" wrapText="1"/>
    </xf>
    <xf numFmtId="176"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77" fontId="21" fillId="0" borderId="11" xfId="0" applyNumberFormat="1" applyFont="1" applyFill="1" applyBorder="1" applyAlignment="1">
      <alignment horizontal="center" vertical="center" wrapText="1"/>
    </xf>
    <xf numFmtId="177" fontId="21" fillId="0" borderId="10" xfId="0" applyNumberFormat="1" applyFont="1" applyFill="1" applyBorder="1" applyAlignment="1">
      <alignment horizontal="center" vertical="center" wrapText="1"/>
    </xf>
    <xf numFmtId="176" fontId="21" fillId="0" borderId="11" xfId="0" applyNumberFormat="1" applyFont="1" applyFill="1" applyBorder="1" applyAlignment="1">
      <alignment horizontal="left" vertical="center" wrapText="1"/>
    </xf>
    <xf numFmtId="176" fontId="21" fillId="0" borderId="10" xfId="0" applyNumberFormat="1" applyFont="1" applyFill="1" applyBorder="1" applyAlignment="1">
      <alignment horizontal="left" vertical="center" wrapText="1"/>
    </xf>
    <xf numFmtId="176" fontId="21" fillId="0" borderId="18" xfId="0" applyNumberFormat="1" applyFont="1" applyFill="1" applyBorder="1" applyAlignment="1">
      <alignment horizontal="left" vertical="center" wrapText="1"/>
    </xf>
    <xf numFmtId="0" fontId="23" fillId="0" borderId="0" xfId="0" applyFont="1" applyFill="1" applyBorder="1" applyAlignment="1">
      <alignment horizontal="center" vertical="center"/>
    </xf>
    <xf numFmtId="176" fontId="21" fillId="0" borderId="11" xfId="0" applyNumberFormat="1" applyFont="1" applyFill="1" applyBorder="1" applyAlignment="1">
      <alignment horizontal="left" vertical="top" wrapText="1"/>
    </xf>
    <xf numFmtId="49" fontId="21" fillId="0" borderId="11" xfId="0" applyNumberFormat="1" applyFont="1" applyFill="1" applyBorder="1" applyAlignment="1" applyProtection="1">
      <alignment horizontal="center" vertical="center" wrapText="1"/>
      <protection locked="0"/>
    </xf>
    <xf numFmtId="0" fontId="29" fillId="0" borderId="11" xfId="0" applyFont="1" applyFill="1" applyBorder="1" applyAlignment="1">
      <alignment horizontal="center" vertical="center" wrapText="1"/>
    </xf>
    <xf numFmtId="0" fontId="29" fillId="24"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iba.com/interventional_radiology" TargetMode="External" /><Relationship Id="rId2" Type="http://schemas.openxmlformats.org/officeDocument/2006/relationships/hyperlink" Target="http://www.iciba.com/ultrasonic_diagnostic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1"/>
  <sheetViews>
    <sheetView tabSelected="1" zoomScaleSheetLayoutView="75" zoomScalePageLayoutView="0" workbookViewId="0" topLeftCell="A59">
      <selection activeCell="E65" sqref="E65"/>
    </sheetView>
  </sheetViews>
  <sheetFormatPr defaultColWidth="9.00390625" defaultRowHeight="14.25"/>
  <cols>
    <col min="1" max="1" width="4.00390625" style="1" customWidth="1"/>
    <col min="2" max="2" width="9.625" style="1" customWidth="1"/>
    <col min="3" max="3" width="5.625" style="2" customWidth="1"/>
    <col min="4" max="4" width="8.875" style="2" customWidth="1"/>
    <col min="5" max="5" width="31.125" style="3" customWidth="1"/>
    <col min="6" max="6" width="6.625" style="4" customWidth="1"/>
    <col min="7" max="8" width="6.625" style="5" customWidth="1"/>
    <col min="9" max="9" width="8.75390625" style="5" customWidth="1"/>
    <col min="10" max="10" width="8.125" style="5" customWidth="1"/>
    <col min="11" max="11" width="9.875" style="5" customWidth="1"/>
    <col min="12" max="12" width="6.625" style="1" customWidth="1"/>
    <col min="13" max="13" width="6.625" style="6" customWidth="1"/>
    <col min="14" max="21" width="6.625" style="1" customWidth="1"/>
    <col min="22" max="16384" width="9.00390625" style="1" customWidth="1"/>
  </cols>
  <sheetData>
    <row r="1" spans="1:13" ht="12.75" customHeight="1" hidden="1">
      <c r="A1" s="7" t="s">
        <v>0</v>
      </c>
      <c r="B1" s="7"/>
      <c r="C1" s="8"/>
      <c r="D1" s="8"/>
      <c r="E1" s="9"/>
      <c r="F1" s="10"/>
      <c r="G1" s="11"/>
      <c r="H1" s="11"/>
      <c r="I1" s="11"/>
      <c r="J1" s="11"/>
      <c r="K1" s="11"/>
      <c r="L1" s="21"/>
      <c r="M1" s="21"/>
    </row>
    <row r="2" spans="1:13" ht="18.75">
      <c r="A2" s="29"/>
      <c r="B2" s="29"/>
      <c r="C2" s="12"/>
      <c r="D2" s="12"/>
      <c r="E2" s="13"/>
      <c r="F2" s="14"/>
      <c r="G2" s="15"/>
      <c r="H2" s="15"/>
      <c r="I2" s="15"/>
      <c r="J2" s="15"/>
      <c r="K2" s="15"/>
      <c r="L2" s="22"/>
      <c r="M2" s="22"/>
    </row>
    <row r="3" spans="1:21" ht="39" customHeight="1">
      <c r="A3" s="50" t="s">
        <v>86</v>
      </c>
      <c r="B3" s="50"/>
      <c r="C3" s="50"/>
      <c r="D3" s="50"/>
      <c r="E3" s="50"/>
      <c r="F3" s="50"/>
      <c r="G3" s="50"/>
      <c r="H3" s="50"/>
      <c r="I3" s="50"/>
      <c r="J3" s="50"/>
      <c r="K3" s="50"/>
      <c r="L3" s="50"/>
      <c r="M3" s="50"/>
      <c r="N3" s="50"/>
      <c r="O3" s="50"/>
      <c r="P3" s="50"/>
      <c r="Q3" s="50"/>
      <c r="R3" s="50"/>
      <c r="S3" s="50"/>
      <c r="T3" s="50"/>
      <c r="U3" s="50"/>
    </row>
    <row r="4" spans="1:21" ht="0.75" customHeight="1" hidden="1">
      <c r="A4" s="50"/>
      <c r="B4" s="50"/>
      <c r="C4" s="50"/>
      <c r="D4" s="50"/>
      <c r="E4" s="50"/>
      <c r="F4" s="50"/>
      <c r="G4" s="50"/>
      <c r="H4" s="50"/>
      <c r="I4" s="50"/>
      <c r="J4" s="50"/>
      <c r="K4" s="50"/>
      <c r="L4" s="50"/>
      <c r="M4" s="50"/>
      <c r="N4" s="50"/>
      <c r="O4" s="50"/>
      <c r="P4" s="50"/>
      <c r="Q4" s="50"/>
      <c r="R4" s="50"/>
      <c r="S4" s="50"/>
      <c r="T4" s="50"/>
      <c r="U4" s="50"/>
    </row>
    <row r="5" spans="1:21" ht="0.75" customHeight="1">
      <c r="A5" s="50"/>
      <c r="B5" s="50"/>
      <c r="C5" s="50"/>
      <c r="D5" s="50"/>
      <c r="E5" s="50"/>
      <c r="F5" s="50"/>
      <c r="G5" s="50"/>
      <c r="H5" s="50"/>
      <c r="I5" s="50"/>
      <c r="J5" s="50"/>
      <c r="K5" s="50"/>
      <c r="L5" s="50"/>
      <c r="M5" s="50"/>
      <c r="N5" s="50"/>
      <c r="O5" s="50"/>
      <c r="P5" s="50"/>
      <c r="Q5" s="50"/>
      <c r="R5" s="50"/>
      <c r="S5" s="50"/>
      <c r="T5" s="50"/>
      <c r="U5" s="50"/>
    </row>
    <row r="6" spans="1:21" ht="0.75" customHeight="1">
      <c r="A6" s="50"/>
      <c r="B6" s="50"/>
      <c r="C6" s="50"/>
      <c r="D6" s="50"/>
      <c r="E6" s="50"/>
      <c r="F6" s="50"/>
      <c r="G6" s="50"/>
      <c r="H6" s="50"/>
      <c r="I6" s="50"/>
      <c r="J6" s="50"/>
      <c r="K6" s="50"/>
      <c r="L6" s="50"/>
      <c r="M6" s="50"/>
      <c r="N6" s="50"/>
      <c r="O6" s="50"/>
      <c r="P6" s="50"/>
      <c r="Q6" s="50"/>
      <c r="R6" s="50"/>
      <c r="S6" s="50"/>
      <c r="T6" s="50"/>
      <c r="U6" s="50"/>
    </row>
    <row r="7" spans="1:21" ht="3.75" customHeight="1">
      <c r="A7" s="50"/>
      <c r="B7" s="50"/>
      <c r="C7" s="50"/>
      <c r="D7" s="50"/>
      <c r="E7" s="50"/>
      <c r="F7" s="50"/>
      <c r="G7" s="50"/>
      <c r="H7" s="50"/>
      <c r="I7" s="50"/>
      <c r="J7" s="50"/>
      <c r="K7" s="50"/>
      <c r="L7" s="50"/>
      <c r="M7" s="50"/>
      <c r="N7" s="50"/>
      <c r="O7" s="50"/>
      <c r="P7" s="50"/>
      <c r="Q7" s="50"/>
      <c r="R7" s="50"/>
      <c r="S7" s="50"/>
      <c r="T7" s="50"/>
      <c r="U7" s="50"/>
    </row>
    <row r="8" spans="1:21" ht="18" customHeight="1">
      <c r="A8" s="37" t="s">
        <v>1</v>
      </c>
      <c r="B8" s="37"/>
      <c r="C8" s="36" t="s">
        <v>2</v>
      </c>
      <c r="D8" s="36" t="s">
        <v>3</v>
      </c>
      <c r="E8" s="37" t="s">
        <v>4</v>
      </c>
      <c r="F8" s="45" t="s">
        <v>5</v>
      </c>
      <c r="G8" s="30" t="s">
        <v>6</v>
      </c>
      <c r="H8" s="31"/>
      <c r="I8" s="31"/>
      <c r="J8" s="31"/>
      <c r="K8" s="32"/>
      <c r="L8" s="33" t="s">
        <v>7</v>
      </c>
      <c r="M8" s="34"/>
      <c r="N8" s="34"/>
      <c r="O8" s="34"/>
      <c r="P8" s="34"/>
      <c r="Q8" s="34"/>
      <c r="R8" s="34"/>
      <c r="S8" s="34"/>
      <c r="T8" s="34"/>
      <c r="U8" s="35"/>
    </row>
    <row r="9" spans="1:21" ht="18" customHeight="1">
      <c r="A9" s="37"/>
      <c r="B9" s="37"/>
      <c r="C9" s="36"/>
      <c r="D9" s="36"/>
      <c r="E9" s="37"/>
      <c r="F9" s="45"/>
      <c r="G9" s="36" t="s">
        <v>8</v>
      </c>
      <c r="H9" s="36" t="s">
        <v>9</v>
      </c>
      <c r="I9" s="36" t="s">
        <v>10</v>
      </c>
      <c r="J9" s="47" t="s">
        <v>11</v>
      </c>
      <c r="K9" s="48" t="s">
        <v>12</v>
      </c>
      <c r="L9" s="30" t="s">
        <v>13</v>
      </c>
      <c r="M9" s="32"/>
      <c r="N9" s="30" t="s">
        <v>14</v>
      </c>
      <c r="O9" s="32"/>
      <c r="P9" s="30" t="s">
        <v>15</v>
      </c>
      <c r="Q9" s="31"/>
      <c r="R9" s="36" t="s">
        <v>16</v>
      </c>
      <c r="S9" s="36"/>
      <c r="T9" s="30" t="s">
        <v>17</v>
      </c>
      <c r="U9" s="32"/>
    </row>
    <row r="10" spans="1:21" ht="25.5" customHeight="1">
      <c r="A10" s="44"/>
      <c r="B10" s="44"/>
      <c r="C10" s="43"/>
      <c r="D10" s="43"/>
      <c r="E10" s="44"/>
      <c r="F10" s="46"/>
      <c r="G10" s="43"/>
      <c r="H10" s="43"/>
      <c r="I10" s="43"/>
      <c r="J10" s="48"/>
      <c r="K10" s="49"/>
      <c r="L10" s="18">
        <v>1</v>
      </c>
      <c r="M10" s="18">
        <v>2</v>
      </c>
      <c r="N10" s="18">
        <v>3</v>
      </c>
      <c r="O10" s="18">
        <v>4</v>
      </c>
      <c r="P10" s="18">
        <v>5</v>
      </c>
      <c r="Q10" s="18">
        <v>6</v>
      </c>
      <c r="R10" s="18">
        <v>7</v>
      </c>
      <c r="S10" s="18">
        <v>8</v>
      </c>
      <c r="T10" s="18">
        <v>9</v>
      </c>
      <c r="U10" s="18">
        <v>10</v>
      </c>
    </row>
    <row r="11" spans="1:21" ht="21" customHeight="1">
      <c r="A11" s="42" t="s">
        <v>18</v>
      </c>
      <c r="B11" s="37" t="s">
        <v>19</v>
      </c>
      <c r="C11" s="17">
        <v>1</v>
      </c>
      <c r="D11" s="16" t="s">
        <v>87</v>
      </c>
      <c r="E11" s="19" t="s">
        <v>20</v>
      </c>
      <c r="F11" s="27">
        <v>0.5</v>
      </c>
      <c r="G11" s="16"/>
      <c r="H11" s="16"/>
      <c r="I11" s="16"/>
      <c r="J11" s="16"/>
      <c r="K11" s="16" t="s">
        <v>135</v>
      </c>
      <c r="L11" s="16"/>
      <c r="M11" s="16"/>
      <c r="N11" s="16"/>
      <c r="O11" s="16"/>
      <c r="P11" s="16"/>
      <c r="Q11" s="16"/>
      <c r="R11" s="16"/>
      <c r="S11" s="16"/>
      <c r="T11" s="51" t="s">
        <v>136</v>
      </c>
      <c r="U11" s="51"/>
    </row>
    <row r="12" spans="1:21" ht="21" customHeight="1">
      <c r="A12" s="42"/>
      <c r="B12" s="37"/>
      <c r="C12" s="17">
        <v>2</v>
      </c>
      <c r="D12" s="16" t="s">
        <v>21</v>
      </c>
      <c r="E12" s="19" t="s">
        <v>22</v>
      </c>
      <c r="F12" s="27">
        <v>2</v>
      </c>
      <c r="G12" s="16">
        <v>36</v>
      </c>
      <c r="H12" s="16">
        <v>36</v>
      </c>
      <c r="I12" s="16"/>
      <c r="J12" s="16"/>
      <c r="K12" s="16"/>
      <c r="L12" s="16">
        <v>15</v>
      </c>
      <c r="M12" s="16"/>
      <c r="N12" s="16"/>
      <c r="O12" s="16"/>
      <c r="P12" s="16"/>
      <c r="Q12" s="16"/>
      <c r="R12" s="16"/>
      <c r="S12" s="16"/>
      <c r="T12" s="51"/>
      <c r="U12" s="51"/>
    </row>
    <row r="13" spans="1:21" ht="21" customHeight="1">
      <c r="A13" s="42"/>
      <c r="B13" s="37"/>
      <c r="C13" s="17">
        <v>3</v>
      </c>
      <c r="D13" s="16" t="s">
        <v>23</v>
      </c>
      <c r="E13" s="19" t="s">
        <v>24</v>
      </c>
      <c r="F13" s="27">
        <v>0.5</v>
      </c>
      <c r="G13" s="16"/>
      <c r="H13" s="16"/>
      <c r="I13" s="16"/>
      <c r="J13" s="16"/>
      <c r="K13" s="16"/>
      <c r="L13" s="16"/>
      <c r="M13" s="16"/>
      <c r="N13" s="16"/>
      <c r="O13" s="16"/>
      <c r="P13" s="16"/>
      <c r="Q13" s="16"/>
      <c r="R13" s="16"/>
      <c r="S13" s="16"/>
      <c r="T13" s="51"/>
      <c r="U13" s="51"/>
    </row>
    <row r="14" spans="1:21" ht="21" customHeight="1">
      <c r="A14" s="42"/>
      <c r="B14" s="37"/>
      <c r="C14" s="17">
        <v>4</v>
      </c>
      <c r="D14" s="16" t="s">
        <v>88</v>
      </c>
      <c r="E14" s="19" t="s">
        <v>25</v>
      </c>
      <c r="F14" s="27">
        <v>1</v>
      </c>
      <c r="G14" s="16">
        <v>10</v>
      </c>
      <c r="H14" s="16">
        <v>10</v>
      </c>
      <c r="I14" s="16"/>
      <c r="J14" s="16"/>
      <c r="K14" s="16"/>
      <c r="L14" s="16">
        <v>10</v>
      </c>
      <c r="M14" s="16"/>
      <c r="N14" s="16"/>
      <c r="O14" s="16"/>
      <c r="P14" s="16"/>
      <c r="Q14" s="16"/>
      <c r="R14" s="16"/>
      <c r="S14" s="16"/>
      <c r="T14" s="51"/>
      <c r="U14" s="51"/>
    </row>
    <row r="15" spans="1:21" ht="21" customHeight="1">
      <c r="A15" s="42"/>
      <c r="B15" s="37"/>
      <c r="C15" s="17">
        <v>5</v>
      </c>
      <c r="D15" s="16" t="s">
        <v>26</v>
      </c>
      <c r="E15" s="19" t="s">
        <v>27</v>
      </c>
      <c r="F15" s="27">
        <v>1</v>
      </c>
      <c r="G15" s="16">
        <v>12</v>
      </c>
      <c r="H15" s="16">
        <v>8</v>
      </c>
      <c r="I15" s="16">
        <v>4</v>
      </c>
      <c r="J15" s="16"/>
      <c r="K15" s="16"/>
      <c r="L15" s="16"/>
      <c r="M15" s="16"/>
      <c r="N15" s="16"/>
      <c r="O15" s="16"/>
      <c r="P15" s="16"/>
      <c r="Q15" s="16"/>
      <c r="R15" s="16"/>
      <c r="S15" s="16">
        <v>12</v>
      </c>
      <c r="T15" s="51"/>
      <c r="U15" s="51"/>
    </row>
    <row r="16" spans="1:21" ht="21" customHeight="1">
      <c r="A16" s="42"/>
      <c r="B16" s="37"/>
      <c r="C16" s="17">
        <v>6</v>
      </c>
      <c r="D16" s="16" t="s">
        <v>89</v>
      </c>
      <c r="E16" s="19" t="s">
        <v>28</v>
      </c>
      <c r="F16" s="27">
        <v>1</v>
      </c>
      <c r="G16" s="16">
        <v>18</v>
      </c>
      <c r="H16" s="16">
        <v>12</v>
      </c>
      <c r="I16" s="16"/>
      <c r="J16" s="16"/>
      <c r="K16" s="16">
        <v>6</v>
      </c>
      <c r="L16" s="16"/>
      <c r="M16" s="16"/>
      <c r="N16" s="16"/>
      <c r="O16" s="16">
        <v>12</v>
      </c>
      <c r="P16" s="16"/>
      <c r="Q16" s="16"/>
      <c r="R16" s="16"/>
      <c r="S16" s="16"/>
      <c r="T16" s="51"/>
      <c r="U16" s="51"/>
    </row>
    <row r="17" spans="1:21" ht="21" customHeight="1">
      <c r="A17" s="42"/>
      <c r="B17" s="37"/>
      <c r="C17" s="17">
        <v>7</v>
      </c>
      <c r="D17" s="16" t="s">
        <v>29</v>
      </c>
      <c r="E17" s="19" t="s">
        <v>30</v>
      </c>
      <c r="F17" s="27">
        <v>3</v>
      </c>
      <c r="G17" s="16">
        <v>54</v>
      </c>
      <c r="H17" s="16">
        <v>28</v>
      </c>
      <c r="I17" s="16"/>
      <c r="J17" s="16"/>
      <c r="K17" s="16">
        <v>26</v>
      </c>
      <c r="L17" s="16">
        <v>28</v>
      </c>
      <c r="M17" s="16"/>
      <c r="N17" s="16"/>
      <c r="O17" s="16"/>
      <c r="P17" s="16"/>
      <c r="Q17" s="16"/>
      <c r="R17" s="16"/>
      <c r="S17" s="16"/>
      <c r="T17" s="51"/>
      <c r="U17" s="51"/>
    </row>
    <row r="18" spans="1:21" ht="21" customHeight="1">
      <c r="A18" s="42"/>
      <c r="B18" s="37"/>
      <c r="C18" s="17">
        <v>8</v>
      </c>
      <c r="D18" s="16" t="s">
        <v>90</v>
      </c>
      <c r="E18" s="19" t="s">
        <v>31</v>
      </c>
      <c r="F18" s="27">
        <v>2</v>
      </c>
      <c r="G18" s="16">
        <v>32</v>
      </c>
      <c r="H18" s="16">
        <v>28</v>
      </c>
      <c r="I18" s="16"/>
      <c r="J18" s="16"/>
      <c r="K18" s="16">
        <v>4</v>
      </c>
      <c r="L18" s="16"/>
      <c r="M18" s="16">
        <v>28</v>
      </c>
      <c r="N18" s="16"/>
      <c r="O18" s="16"/>
      <c r="P18" s="16"/>
      <c r="Q18" s="16"/>
      <c r="R18" s="16"/>
      <c r="S18" s="16"/>
      <c r="T18" s="51"/>
      <c r="U18" s="51"/>
    </row>
    <row r="19" spans="1:21" ht="21" customHeight="1">
      <c r="A19" s="42"/>
      <c r="B19" s="37"/>
      <c r="C19" s="17">
        <v>9</v>
      </c>
      <c r="D19" s="52" t="s">
        <v>91</v>
      </c>
      <c r="E19" s="19" t="s">
        <v>32</v>
      </c>
      <c r="F19" s="27">
        <v>3</v>
      </c>
      <c r="G19" s="16">
        <v>54</v>
      </c>
      <c r="H19" s="16">
        <v>42</v>
      </c>
      <c r="I19" s="16"/>
      <c r="J19" s="16"/>
      <c r="K19" s="16">
        <v>12</v>
      </c>
      <c r="L19" s="16"/>
      <c r="M19" s="16"/>
      <c r="N19" s="16">
        <v>42</v>
      </c>
      <c r="O19" s="16"/>
      <c r="P19" s="16"/>
      <c r="Q19" s="16"/>
      <c r="R19" s="16"/>
      <c r="S19" s="16"/>
      <c r="T19" s="51"/>
      <c r="U19" s="51"/>
    </row>
    <row r="20" spans="1:21" ht="27" customHeight="1">
      <c r="A20" s="42"/>
      <c r="B20" s="37"/>
      <c r="C20" s="17">
        <v>10</v>
      </c>
      <c r="D20" s="16" t="s">
        <v>92</v>
      </c>
      <c r="E20" s="19" t="s">
        <v>33</v>
      </c>
      <c r="F20" s="27">
        <v>6</v>
      </c>
      <c r="G20" s="16">
        <v>108</v>
      </c>
      <c r="H20" s="16">
        <v>62</v>
      </c>
      <c r="I20" s="16"/>
      <c r="J20" s="16"/>
      <c r="K20" s="16">
        <v>46</v>
      </c>
      <c r="L20" s="16"/>
      <c r="M20" s="16"/>
      <c r="N20" s="16"/>
      <c r="O20" s="16">
        <v>62</v>
      </c>
      <c r="P20" s="16"/>
      <c r="Q20" s="16"/>
      <c r="R20" s="16"/>
      <c r="S20" s="16"/>
      <c r="T20" s="51"/>
      <c r="U20" s="51"/>
    </row>
    <row r="21" spans="1:21" ht="21" customHeight="1">
      <c r="A21" s="42"/>
      <c r="B21" s="37"/>
      <c r="C21" s="17">
        <v>11</v>
      </c>
      <c r="D21" s="16" t="s">
        <v>93</v>
      </c>
      <c r="E21" s="19" t="s">
        <v>34</v>
      </c>
      <c r="F21" s="27">
        <v>2</v>
      </c>
      <c r="G21" s="16">
        <v>32</v>
      </c>
      <c r="H21" s="16">
        <v>32</v>
      </c>
      <c r="I21" s="16"/>
      <c r="J21" s="16"/>
      <c r="K21" s="16"/>
      <c r="L21" s="16">
        <v>8</v>
      </c>
      <c r="M21" s="16">
        <v>8</v>
      </c>
      <c r="N21" s="16">
        <v>8</v>
      </c>
      <c r="O21" s="16">
        <v>8</v>
      </c>
      <c r="P21" s="16"/>
      <c r="Q21" s="16"/>
      <c r="R21" s="16"/>
      <c r="S21" s="16"/>
      <c r="T21" s="51"/>
      <c r="U21" s="51"/>
    </row>
    <row r="22" spans="1:21" ht="21" customHeight="1">
      <c r="A22" s="42"/>
      <c r="B22" s="37"/>
      <c r="C22" s="17">
        <v>12</v>
      </c>
      <c r="D22" s="16" t="s">
        <v>94</v>
      </c>
      <c r="E22" s="19" t="s">
        <v>35</v>
      </c>
      <c r="F22" s="27">
        <v>1</v>
      </c>
      <c r="G22" s="16">
        <v>20</v>
      </c>
      <c r="H22" s="16">
        <v>20</v>
      </c>
      <c r="I22" s="16"/>
      <c r="J22" s="16"/>
      <c r="K22" s="16"/>
      <c r="L22" s="16"/>
      <c r="M22" s="16"/>
      <c r="N22" s="16"/>
      <c r="O22" s="16"/>
      <c r="P22" s="16">
        <v>20</v>
      </c>
      <c r="Q22" s="24"/>
      <c r="R22" s="24"/>
      <c r="S22" s="25"/>
      <c r="T22" s="51"/>
      <c r="U22" s="51"/>
    </row>
    <row r="23" spans="1:21" ht="21" customHeight="1">
      <c r="A23" s="42"/>
      <c r="B23" s="37"/>
      <c r="C23" s="17">
        <v>13</v>
      </c>
      <c r="D23" s="16" t="s">
        <v>95</v>
      </c>
      <c r="E23" s="20" t="s">
        <v>36</v>
      </c>
      <c r="F23" s="27">
        <v>13</v>
      </c>
      <c r="G23" s="16">
        <v>240</v>
      </c>
      <c r="H23" s="16">
        <v>240</v>
      </c>
      <c r="I23" s="16"/>
      <c r="J23" s="16"/>
      <c r="K23" s="16"/>
      <c r="L23" s="16">
        <v>48</v>
      </c>
      <c r="M23" s="16">
        <v>64</v>
      </c>
      <c r="N23" s="16">
        <v>64</v>
      </c>
      <c r="O23" s="16">
        <v>64</v>
      </c>
      <c r="P23" s="16"/>
      <c r="Q23" s="16"/>
      <c r="R23" s="16"/>
      <c r="S23" s="16"/>
      <c r="T23" s="51"/>
      <c r="U23" s="51"/>
    </row>
    <row r="24" spans="1:21" ht="21" customHeight="1">
      <c r="A24" s="42"/>
      <c r="B24" s="37"/>
      <c r="C24" s="17">
        <v>14</v>
      </c>
      <c r="D24" s="16" t="s">
        <v>96</v>
      </c>
      <c r="E24" s="20" t="s">
        <v>37</v>
      </c>
      <c r="F24" s="27">
        <v>2</v>
      </c>
      <c r="G24" s="16">
        <v>38</v>
      </c>
      <c r="H24" s="16">
        <v>32</v>
      </c>
      <c r="I24" s="16">
        <v>6</v>
      </c>
      <c r="J24" s="16"/>
      <c r="K24" s="16"/>
      <c r="L24" s="16"/>
      <c r="M24" s="16"/>
      <c r="N24" s="16"/>
      <c r="O24" s="16"/>
      <c r="P24" s="16">
        <v>38</v>
      </c>
      <c r="Q24" s="16"/>
      <c r="R24" s="16"/>
      <c r="S24" s="16"/>
      <c r="T24" s="51"/>
      <c r="U24" s="51"/>
    </row>
    <row r="25" spans="1:21" ht="21" customHeight="1">
      <c r="A25" s="42"/>
      <c r="B25" s="37"/>
      <c r="C25" s="17">
        <v>15</v>
      </c>
      <c r="D25" s="16" t="s">
        <v>97</v>
      </c>
      <c r="E25" s="20" t="s">
        <v>38</v>
      </c>
      <c r="F25" s="27">
        <v>4</v>
      </c>
      <c r="G25" s="16">
        <v>78</v>
      </c>
      <c r="H25" s="16">
        <v>48</v>
      </c>
      <c r="I25" s="16">
        <v>30</v>
      </c>
      <c r="J25" s="16"/>
      <c r="K25" s="16"/>
      <c r="L25" s="16">
        <v>39</v>
      </c>
      <c r="M25" s="16">
        <v>39</v>
      </c>
      <c r="N25" s="16"/>
      <c r="O25" s="16"/>
      <c r="P25" s="16"/>
      <c r="Q25" s="16"/>
      <c r="R25" s="16"/>
      <c r="S25" s="16"/>
      <c r="T25" s="51"/>
      <c r="U25" s="51"/>
    </row>
    <row r="26" spans="1:21" ht="21" customHeight="1">
      <c r="A26" s="42"/>
      <c r="B26" s="37"/>
      <c r="C26" s="17">
        <v>16</v>
      </c>
      <c r="D26" s="16" t="s">
        <v>98</v>
      </c>
      <c r="E26" s="20" t="s">
        <v>39</v>
      </c>
      <c r="F26" s="27">
        <v>4</v>
      </c>
      <c r="G26" s="16">
        <v>122</v>
      </c>
      <c r="H26" s="16">
        <v>8</v>
      </c>
      <c r="I26" s="16">
        <v>114</v>
      </c>
      <c r="J26" s="16"/>
      <c r="K26" s="16"/>
      <c r="L26" s="16">
        <v>28</v>
      </c>
      <c r="M26" s="16">
        <v>34</v>
      </c>
      <c r="N26" s="16">
        <v>30</v>
      </c>
      <c r="O26" s="16">
        <v>30</v>
      </c>
      <c r="P26" s="16"/>
      <c r="Q26" s="16"/>
      <c r="R26" s="16"/>
      <c r="S26" s="16"/>
      <c r="T26" s="51"/>
      <c r="U26" s="51"/>
    </row>
    <row r="27" spans="1:21" ht="21" customHeight="1">
      <c r="A27" s="42"/>
      <c r="B27" s="37"/>
      <c r="C27" s="17">
        <v>17</v>
      </c>
      <c r="D27" s="16" t="s">
        <v>99</v>
      </c>
      <c r="E27" s="20" t="s">
        <v>40</v>
      </c>
      <c r="F27" s="27">
        <v>3</v>
      </c>
      <c r="G27" s="16">
        <v>48</v>
      </c>
      <c r="H27" s="16">
        <v>48</v>
      </c>
      <c r="I27" s="16"/>
      <c r="J27" s="16"/>
      <c r="K27" s="16"/>
      <c r="L27" s="16">
        <v>48</v>
      </c>
      <c r="M27" s="16"/>
      <c r="N27" s="16"/>
      <c r="O27" s="16"/>
      <c r="P27" s="16"/>
      <c r="Q27" s="16"/>
      <c r="R27" s="16"/>
      <c r="S27" s="16"/>
      <c r="T27" s="51"/>
      <c r="U27" s="51"/>
    </row>
    <row r="28" spans="1:21" ht="27" customHeight="1">
      <c r="A28" s="42"/>
      <c r="B28" s="37"/>
      <c r="C28" s="17">
        <v>18</v>
      </c>
      <c r="D28" s="16" t="s">
        <v>100</v>
      </c>
      <c r="E28" s="20" t="s">
        <v>41</v>
      </c>
      <c r="F28" s="27">
        <v>1</v>
      </c>
      <c r="G28" s="16">
        <v>28</v>
      </c>
      <c r="H28" s="16">
        <v>18</v>
      </c>
      <c r="I28" s="16">
        <v>10</v>
      </c>
      <c r="J28" s="16"/>
      <c r="K28" s="16"/>
      <c r="L28" s="16">
        <v>4</v>
      </c>
      <c r="M28" s="16"/>
      <c r="N28" s="16"/>
      <c r="O28" s="16"/>
      <c r="P28" s="16">
        <v>24</v>
      </c>
      <c r="Q28" s="16"/>
      <c r="R28" s="16"/>
      <c r="S28" s="16"/>
      <c r="T28" s="51"/>
      <c r="U28" s="51"/>
    </row>
    <row r="29" spans="1:21" ht="12" customHeight="1">
      <c r="A29" s="42"/>
      <c r="B29" s="37"/>
      <c r="C29" s="37"/>
      <c r="D29" s="37"/>
      <c r="E29" s="37"/>
      <c r="F29" s="37"/>
      <c r="G29" s="37"/>
      <c r="H29" s="37"/>
      <c r="I29" s="37"/>
      <c r="J29" s="37"/>
      <c r="K29" s="37"/>
      <c r="L29" s="37"/>
      <c r="M29" s="37"/>
      <c r="N29" s="37"/>
      <c r="O29" s="37"/>
      <c r="P29" s="37"/>
      <c r="Q29" s="37"/>
      <c r="R29" s="37"/>
      <c r="S29" s="37"/>
      <c r="T29" s="51"/>
      <c r="U29" s="51"/>
    </row>
    <row r="30" spans="1:21" ht="21" customHeight="1">
      <c r="A30" s="42"/>
      <c r="B30" s="37" t="s">
        <v>42</v>
      </c>
      <c r="C30" s="17">
        <v>19</v>
      </c>
      <c r="D30" s="16" t="s">
        <v>124</v>
      </c>
      <c r="E30" s="20" t="s">
        <v>101</v>
      </c>
      <c r="F30" s="27">
        <v>3</v>
      </c>
      <c r="G30" s="16">
        <v>62</v>
      </c>
      <c r="H30" s="16">
        <v>44</v>
      </c>
      <c r="I30" s="16">
        <v>18</v>
      </c>
      <c r="J30" s="16"/>
      <c r="K30" s="16"/>
      <c r="L30" s="16">
        <v>62</v>
      </c>
      <c r="M30" s="16"/>
      <c r="N30" s="16"/>
      <c r="O30" s="16"/>
      <c r="P30" s="16"/>
      <c r="Q30" s="16"/>
      <c r="R30" s="26"/>
      <c r="S30" s="26"/>
      <c r="T30" s="51"/>
      <c r="U30" s="51"/>
    </row>
    <row r="31" spans="1:21" ht="21" customHeight="1">
      <c r="A31" s="42"/>
      <c r="B31" s="37"/>
      <c r="C31" s="17">
        <v>20</v>
      </c>
      <c r="D31" s="16" t="s">
        <v>125</v>
      </c>
      <c r="E31" s="20" t="s">
        <v>43</v>
      </c>
      <c r="F31" s="27">
        <v>3</v>
      </c>
      <c r="G31" s="16">
        <v>72</v>
      </c>
      <c r="H31" s="16">
        <v>40</v>
      </c>
      <c r="I31" s="16">
        <v>32</v>
      </c>
      <c r="J31" s="16"/>
      <c r="K31" s="16"/>
      <c r="L31" s="16">
        <v>72</v>
      </c>
      <c r="M31" s="16"/>
      <c r="N31" s="16"/>
      <c r="O31" s="16"/>
      <c r="P31" s="16"/>
      <c r="Q31" s="16"/>
      <c r="R31" s="26"/>
      <c r="S31" s="26"/>
      <c r="T31" s="51"/>
      <c r="U31" s="51"/>
    </row>
    <row r="32" spans="1:21" ht="21" customHeight="1">
      <c r="A32" s="42"/>
      <c r="B32" s="37"/>
      <c r="C32" s="17">
        <v>21</v>
      </c>
      <c r="D32" s="16" t="s">
        <v>126</v>
      </c>
      <c r="E32" s="20" t="s">
        <v>44</v>
      </c>
      <c r="F32" s="27">
        <f>48/18+30/36</f>
        <v>3.5</v>
      </c>
      <c r="G32" s="16">
        <v>78</v>
      </c>
      <c r="H32" s="16">
        <v>48</v>
      </c>
      <c r="I32" s="16">
        <v>30</v>
      </c>
      <c r="J32" s="16"/>
      <c r="K32" s="16"/>
      <c r="L32" s="16"/>
      <c r="M32" s="16">
        <v>78</v>
      </c>
      <c r="N32" s="16"/>
      <c r="O32" s="16"/>
      <c r="P32" s="16"/>
      <c r="Q32" s="16"/>
      <c r="R32" s="26"/>
      <c r="S32" s="26"/>
      <c r="T32" s="51"/>
      <c r="U32" s="51"/>
    </row>
    <row r="33" spans="1:21" ht="21" customHeight="1">
      <c r="A33" s="42"/>
      <c r="B33" s="37"/>
      <c r="C33" s="17">
        <v>22</v>
      </c>
      <c r="D33" s="16" t="s">
        <v>127</v>
      </c>
      <c r="E33" s="20" t="s">
        <v>45</v>
      </c>
      <c r="F33" s="27">
        <v>2</v>
      </c>
      <c r="G33" s="16">
        <v>49</v>
      </c>
      <c r="H33" s="16">
        <v>28</v>
      </c>
      <c r="I33" s="16">
        <v>21</v>
      </c>
      <c r="J33" s="16"/>
      <c r="K33" s="16"/>
      <c r="L33" s="16"/>
      <c r="M33" s="16">
        <v>49</v>
      </c>
      <c r="N33" s="16"/>
      <c r="O33" s="16"/>
      <c r="P33" s="16"/>
      <c r="Q33" s="16"/>
      <c r="R33" s="26"/>
      <c r="S33" s="26"/>
      <c r="T33" s="51"/>
      <c r="U33" s="51"/>
    </row>
    <row r="34" spans="1:21" ht="21" customHeight="1">
      <c r="A34" s="42"/>
      <c r="B34" s="37"/>
      <c r="C34" s="17">
        <v>23</v>
      </c>
      <c r="D34" s="16" t="s">
        <v>46</v>
      </c>
      <c r="E34" s="20" t="s">
        <v>47</v>
      </c>
      <c r="F34" s="27">
        <v>4</v>
      </c>
      <c r="G34" s="16">
        <v>107</v>
      </c>
      <c r="H34" s="16">
        <v>35</v>
      </c>
      <c r="I34" s="16">
        <v>72</v>
      </c>
      <c r="J34" s="16"/>
      <c r="K34" s="16"/>
      <c r="L34" s="16"/>
      <c r="M34" s="16">
        <v>107</v>
      </c>
      <c r="N34" s="16"/>
      <c r="O34" s="16"/>
      <c r="P34" s="16"/>
      <c r="Q34" s="16"/>
      <c r="R34" s="26"/>
      <c r="S34" s="26"/>
      <c r="T34" s="51"/>
      <c r="U34" s="51"/>
    </row>
    <row r="35" spans="1:21" ht="21" customHeight="1">
      <c r="A35" s="42"/>
      <c r="B35" s="37"/>
      <c r="C35" s="17">
        <v>24</v>
      </c>
      <c r="D35" s="16" t="s">
        <v>48</v>
      </c>
      <c r="E35" s="20" t="s">
        <v>49</v>
      </c>
      <c r="F35" s="27">
        <v>3</v>
      </c>
      <c r="G35" s="16">
        <v>73</v>
      </c>
      <c r="H35" s="16">
        <v>34</v>
      </c>
      <c r="I35" s="16">
        <v>39</v>
      </c>
      <c r="J35" s="16"/>
      <c r="K35" s="16"/>
      <c r="L35" s="16"/>
      <c r="M35" s="16">
        <v>73</v>
      </c>
      <c r="N35" s="16"/>
      <c r="O35" s="16"/>
      <c r="P35" s="16"/>
      <c r="Q35" s="16"/>
      <c r="R35" s="26"/>
      <c r="S35" s="26"/>
      <c r="T35" s="51"/>
      <c r="U35" s="51"/>
    </row>
    <row r="36" spans="1:21" ht="21" customHeight="1">
      <c r="A36" s="42"/>
      <c r="B36" s="37"/>
      <c r="C36" s="17">
        <v>25</v>
      </c>
      <c r="D36" s="16" t="s">
        <v>128</v>
      </c>
      <c r="E36" s="20" t="s">
        <v>50</v>
      </c>
      <c r="F36" s="27">
        <v>4</v>
      </c>
      <c r="G36" s="16">
        <v>74</v>
      </c>
      <c r="H36" s="16">
        <v>74</v>
      </c>
      <c r="I36" s="16"/>
      <c r="J36" s="16"/>
      <c r="K36" s="16"/>
      <c r="L36" s="16"/>
      <c r="M36" s="16"/>
      <c r="N36" s="16">
        <v>74</v>
      </c>
      <c r="O36" s="16"/>
      <c r="P36" s="16"/>
      <c r="Q36" s="16"/>
      <c r="R36" s="26"/>
      <c r="S36" s="26"/>
      <c r="T36" s="51"/>
      <c r="U36" s="51"/>
    </row>
    <row r="37" spans="1:21" ht="21" customHeight="1">
      <c r="A37" s="42"/>
      <c r="B37" s="37"/>
      <c r="C37" s="17">
        <v>26</v>
      </c>
      <c r="D37" s="16" t="s">
        <v>51</v>
      </c>
      <c r="E37" s="20" t="s">
        <v>52</v>
      </c>
      <c r="F37" s="27">
        <v>5</v>
      </c>
      <c r="G37" s="16">
        <v>122</v>
      </c>
      <c r="H37" s="16">
        <v>72</v>
      </c>
      <c r="I37" s="16">
        <v>50</v>
      </c>
      <c r="J37" s="16"/>
      <c r="K37" s="16"/>
      <c r="L37" s="16"/>
      <c r="M37" s="16"/>
      <c r="N37" s="16">
        <v>122</v>
      </c>
      <c r="O37" s="16"/>
      <c r="P37" s="16"/>
      <c r="Q37" s="16"/>
      <c r="R37" s="26"/>
      <c r="S37" s="26"/>
      <c r="T37" s="51"/>
      <c r="U37" s="51"/>
    </row>
    <row r="38" spans="1:21" ht="21" customHeight="1">
      <c r="A38" s="42"/>
      <c r="B38" s="37"/>
      <c r="C38" s="17">
        <v>27</v>
      </c>
      <c r="D38" s="16" t="s">
        <v>53</v>
      </c>
      <c r="E38" s="20" t="s">
        <v>54</v>
      </c>
      <c r="F38" s="27">
        <v>3</v>
      </c>
      <c r="G38" s="16">
        <v>75</v>
      </c>
      <c r="H38" s="16">
        <v>48</v>
      </c>
      <c r="I38" s="16">
        <v>27</v>
      </c>
      <c r="J38" s="16"/>
      <c r="K38" s="16"/>
      <c r="L38" s="16"/>
      <c r="M38" s="16"/>
      <c r="N38" s="16">
        <v>75</v>
      </c>
      <c r="O38" s="16"/>
      <c r="P38" s="16"/>
      <c r="Q38" s="16"/>
      <c r="R38" s="26"/>
      <c r="S38" s="26"/>
      <c r="T38" s="51"/>
      <c r="U38" s="51"/>
    </row>
    <row r="39" spans="1:21" ht="21" customHeight="1">
      <c r="A39" s="42"/>
      <c r="B39" s="37"/>
      <c r="C39" s="17">
        <v>28</v>
      </c>
      <c r="D39" s="16" t="s">
        <v>55</v>
      </c>
      <c r="E39" s="20" t="s">
        <v>56</v>
      </c>
      <c r="F39" s="27">
        <v>3</v>
      </c>
      <c r="G39" s="16">
        <v>60</v>
      </c>
      <c r="H39" s="16">
        <v>36</v>
      </c>
      <c r="I39" s="16">
        <v>21</v>
      </c>
      <c r="J39" s="16">
        <v>3</v>
      </c>
      <c r="K39" s="16"/>
      <c r="L39" s="16"/>
      <c r="M39" s="16"/>
      <c r="N39" s="16"/>
      <c r="O39" s="16">
        <v>60</v>
      </c>
      <c r="P39" s="16"/>
      <c r="Q39" s="16"/>
      <c r="R39" s="26"/>
      <c r="S39" s="26"/>
      <c r="T39" s="51"/>
      <c r="U39" s="51"/>
    </row>
    <row r="40" spans="1:21" ht="21" customHeight="1">
      <c r="A40" s="42"/>
      <c r="B40" s="37"/>
      <c r="C40" s="17">
        <v>29</v>
      </c>
      <c r="D40" s="16" t="s">
        <v>129</v>
      </c>
      <c r="E40" s="20" t="s">
        <v>57</v>
      </c>
      <c r="F40" s="27">
        <v>1</v>
      </c>
      <c r="G40" s="16">
        <v>30</v>
      </c>
      <c r="H40" s="16">
        <v>18</v>
      </c>
      <c r="I40" s="16">
        <v>12</v>
      </c>
      <c r="J40" s="16"/>
      <c r="K40" s="16"/>
      <c r="L40" s="16"/>
      <c r="M40" s="16"/>
      <c r="N40" s="16"/>
      <c r="O40" s="16">
        <v>30</v>
      </c>
      <c r="P40" s="16"/>
      <c r="Q40" s="16"/>
      <c r="R40" s="26"/>
      <c r="S40" s="26"/>
      <c r="T40" s="51"/>
      <c r="U40" s="51"/>
    </row>
    <row r="41" spans="1:21" ht="21" customHeight="1">
      <c r="A41" s="42"/>
      <c r="B41" s="37"/>
      <c r="C41" s="17">
        <v>30</v>
      </c>
      <c r="D41" s="16" t="s">
        <v>58</v>
      </c>
      <c r="E41" s="20" t="s">
        <v>59</v>
      </c>
      <c r="F41" s="27">
        <v>4</v>
      </c>
      <c r="G41" s="16">
        <v>98</v>
      </c>
      <c r="H41" s="16">
        <v>51</v>
      </c>
      <c r="I41" s="16">
        <v>47</v>
      </c>
      <c r="J41" s="16"/>
      <c r="K41" s="16"/>
      <c r="L41" s="16"/>
      <c r="M41" s="16"/>
      <c r="N41" s="16"/>
      <c r="O41" s="16">
        <v>98</v>
      </c>
      <c r="P41" s="16"/>
      <c r="Q41" s="16"/>
      <c r="R41" s="26"/>
      <c r="S41" s="26"/>
      <c r="T41" s="51"/>
      <c r="U41" s="51"/>
    </row>
    <row r="42" spans="1:21" ht="21" customHeight="1">
      <c r="A42" s="42"/>
      <c r="B42" s="37"/>
      <c r="C42" s="17">
        <v>31</v>
      </c>
      <c r="D42" s="16" t="s">
        <v>130</v>
      </c>
      <c r="E42" s="20" t="s">
        <v>102</v>
      </c>
      <c r="F42" s="27">
        <v>4</v>
      </c>
      <c r="G42" s="16">
        <v>92</v>
      </c>
      <c r="H42" s="16">
        <v>44</v>
      </c>
      <c r="I42" s="16">
        <v>48</v>
      </c>
      <c r="J42" s="16"/>
      <c r="K42" s="16"/>
      <c r="L42" s="16"/>
      <c r="M42" s="16"/>
      <c r="N42" s="16"/>
      <c r="O42" s="16"/>
      <c r="P42" s="16">
        <v>92</v>
      </c>
      <c r="Q42" s="16"/>
      <c r="R42" s="26"/>
      <c r="S42" s="26"/>
      <c r="T42" s="51"/>
      <c r="U42" s="51"/>
    </row>
    <row r="43" spans="1:21" ht="21" customHeight="1">
      <c r="A43" s="42"/>
      <c r="B43" s="37"/>
      <c r="C43" s="17">
        <v>32</v>
      </c>
      <c r="D43" s="16" t="s">
        <v>60</v>
      </c>
      <c r="E43" s="20" t="s">
        <v>61</v>
      </c>
      <c r="F43" s="27">
        <v>3</v>
      </c>
      <c r="G43" s="16">
        <v>49</v>
      </c>
      <c r="H43" s="16">
        <v>43</v>
      </c>
      <c r="I43" s="16"/>
      <c r="J43" s="16">
        <v>6</v>
      </c>
      <c r="K43" s="16"/>
      <c r="L43" s="16"/>
      <c r="M43" s="16"/>
      <c r="N43" s="16"/>
      <c r="O43" s="16"/>
      <c r="P43" s="16">
        <v>49</v>
      </c>
      <c r="Q43" s="16"/>
      <c r="R43" s="26"/>
      <c r="S43" s="26"/>
      <c r="T43" s="51"/>
      <c r="U43" s="51"/>
    </row>
    <row r="44" spans="1:21" ht="21" customHeight="1">
      <c r="A44" s="42"/>
      <c r="B44" s="37"/>
      <c r="C44" s="17">
        <v>33</v>
      </c>
      <c r="D44" s="16" t="s">
        <v>62</v>
      </c>
      <c r="E44" s="20" t="s">
        <v>63</v>
      </c>
      <c r="F44" s="27">
        <v>4</v>
      </c>
      <c r="G44" s="16">
        <v>64</v>
      </c>
      <c r="H44" s="16">
        <v>56</v>
      </c>
      <c r="I44" s="16"/>
      <c r="J44" s="16">
        <v>8</v>
      </c>
      <c r="K44" s="16"/>
      <c r="L44" s="16"/>
      <c r="M44" s="16"/>
      <c r="N44" s="16"/>
      <c r="O44" s="16"/>
      <c r="P44" s="16">
        <v>64</v>
      </c>
      <c r="Q44" s="16"/>
      <c r="R44" s="26"/>
      <c r="S44" s="26"/>
      <c r="T44" s="51"/>
      <c r="U44" s="51"/>
    </row>
    <row r="45" spans="1:21" ht="21" customHeight="1">
      <c r="A45" s="42"/>
      <c r="B45" s="37"/>
      <c r="C45" s="17">
        <v>34</v>
      </c>
      <c r="D45" s="16" t="s">
        <v>131</v>
      </c>
      <c r="E45" s="20" t="s">
        <v>64</v>
      </c>
      <c r="F45" s="27">
        <v>2</v>
      </c>
      <c r="G45" s="16">
        <v>79</v>
      </c>
      <c r="H45" s="16">
        <v>4</v>
      </c>
      <c r="I45" s="16">
        <v>75</v>
      </c>
      <c r="J45" s="16"/>
      <c r="K45" s="16"/>
      <c r="L45" s="16"/>
      <c r="M45" s="16"/>
      <c r="N45" s="16"/>
      <c r="O45" s="16">
        <v>39</v>
      </c>
      <c r="P45" s="16">
        <v>40</v>
      </c>
      <c r="Q45" s="16"/>
      <c r="R45" s="26"/>
      <c r="S45" s="26"/>
      <c r="T45" s="51"/>
      <c r="U45" s="51"/>
    </row>
    <row r="46" spans="1:21" ht="21" customHeight="1">
      <c r="A46" s="42"/>
      <c r="B46" s="37"/>
      <c r="C46" s="17">
        <v>35</v>
      </c>
      <c r="D46" s="16" t="s">
        <v>132</v>
      </c>
      <c r="E46" s="20" t="s">
        <v>65</v>
      </c>
      <c r="F46" s="27">
        <v>4.5</v>
      </c>
      <c r="G46" s="16">
        <v>99</v>
      </c>
      <c r="H46" s="16">
        <v>60</v>
      </c>
      <c r="I46" s="16">
        <v>39</v>
      </c>
      <c r="J46" s="16"/>
      <c r="K46" s="16"/>
      <c r="L46" s="16"/>
      <c r="M46" s="16"/>
      <c r="N46" s="16"/>
      <c r="O46" s="16"/>
      <c r="P46" s="16"/>
      <c r="Q46" s="16">
        <v>99</v>
      </c>
      <c r="R46" s="26"/>
      <c r="S46" s="26"/>
      <c r="T46" s="51"/>
      <c r="U46" s="51"/>
    </row>
    <row r="47" spans="1:21" ht="21" customHeight="1">
      <c r="A47" s="42"/>
      <c r="B47" s="37"/>
      <c r="C47" s="17">
        <v>36</v>
      </c>
      <c r="D47" s="16" t="s">
        <v>133</v>
      </c>
      <c r="E47" s="20" t="s">
        <v>66</v>
      </c>
      <c r="F47" s="27">
        <v>3</v>
      </c>
      <c r="G47" s="16">
        <v>48</v>
      </c>
      <c r="H47" s="16">
        <v>48</v>
      </c>
      <c r="I47" s="16"/>
      <c r="J47" s="16"/>
      <c r="K47" s="16"/>
      <c r="L47" s="16"/>
      <c r="M47" s="16"/>
      <c r="N47" s="16"/>
      <c r="O47" s="16"/>
      <c r="P47" s="16"/>
      <c r="Q47" s="16">
        <v>48</v>
      </c>
      <c r="R47" s="26"/>
      <c r="S47" s="26"/>
      <c r="T47" s="51"/>
      <c r="U47" s="51"/>
    </row>
    <row r="48" spans="1:21" ht="21" customHeight="1">
      <c r="A48" s="42"/>
      <c r="B48" s="37"/>
      <c r="C48" s="17">
        <v>37</v>
      </c>
      <c r="D48" s="16" t="s">
        <v>134</v>
      </c>
      <c r="E48" s="20" t="s">
        <v>69</v>
      </c>
      <c r="F48" s="27">
        <v>1.5</v>
      </c>
      <c r="G48" s="16">
        <v>36</v>
      </c>
      <c r="H48" s="16">
        <v>18</v>
      </c>
      <c r="I48" s="16"/>
      <c r="J48" s="16"/>
      <c r="K48" s="16">
        <v>18</v>
      </c>
      <c r="L48" s="16"/>
      <c r="M48" s="16"/>
      <c r="N48" s="16"/>
      <c r="O48" s="16"/>
      <c r="P48" s="16"/>
      <c r="Q48" s="16">
        <v>18</v>
      </c>
      <c r="R48" s="26"/>
      <c r="S48" s="26"/>
      <c r="T48" s="51"/>
      <c r="U48" s="51"/>
    </row>
    <row r="49" spans="1:21" ht="21" customHeight="1">
      <c r="A49" s="42"/>
      <c r="B49" s="37"/>
      <c r="C49" s="17">
        <v>38</v>
      </c>
      <c r="D49" s="16" t="s">
        <v>67</v>
      </c>
      <c r="E49" s="20" t="s">
        <v>68</v>
      </c>
      <c r="F49" s="27">
        <v>2</v>
      </c>
      <c r="G49" s="16">
        <v>42</v>
      </c>
      <c r="H49" s="16">
        <v>30</v>
      </c>
      <c r="I49" s="16"/>
      <c r="J49" s="16">
        <v>6</v>
      </c>
      <c r="K49" s="16">
        <v>6</v>
      </c>
      <c r="L49" s="16"/>
      <c r="M49" s="16"/>
      <c r="N49" s="16"/>
      <c r="O49" s="16"/>
      <c r="P49" s="16"/>
      <c r="Q49" s="16">
        <v>36</v>
      </c>
      <c r="R49" s="26"/>
      <c r="S49" s="26"/>
      <c r="T49" s="51"/>
      <c r="U49" s="51"/>
    </row>
    <row r="50" spans="1:21" ht="12" customHeight="1">
      <c r="A50" s="42"/>
      <c r="B50" s="37"/>
      <c r="C50" s="37"/>
      <c r="D50" s="37"/>
      <c r="E50" s="37"/>
      <c r="F50" s="37"/>
      <c r="G50" s="37"/>
      <c r="H50" s="37"/>
      <c r="I50" s="37"/>
      <c r="J50" s="37"/>
      <c r="K50" s="37"/>
      <c r="L50" s="37"/>
      <c r="M50" s="37"/>
      <c r="N50" s="37"/>
      <c r="O50" s="37"/>
      <c r="P50" s="37"/>
      <c r="Q50" s="37"/>
      <c r="R50" s="37"/>
      <c r="S50" s="37"/>
      <c r="T50" s="51"/>
      <c r="U50" s="51"/>
    </row>
    <row r="51" spans="1:21" ht="21" customHeight="1">
      <c r="A51" s="42"/>
      <c r="B51" s="37" t="s">
        <v>70</v>
      </c>
      <c r="C51" s="17">
        <v>39</v>
      </c>
      <c r="D51" s="16" t="s">
        <v>116</v>
      </c>
      <c r="E51" s="20" t="s">
        <v>71</v>
      </c>
      <c r="F51" s="27">
        <v>1.5</v>
      </c>
      <c r="G51" s="16">
        <v>36</v>
      </c>
      <c r="H51" s="16">
        <v>30</v>
      </c>
      <c r="I51" s="16">
        <v>3</v>
      </c>
      <c r="J51" s="16">
        <v>3</v>
      </c>
      <c r="K51" s="16"/>
      <c r="L51" s="16">
        <v>36</v>
      </c>
      <c r="M51" s="16"/>
      <c r="N51" s="16"/>
      <c r="O51" s="16"/>
      <c r="P51" s="16"/>
      <c r="Q51" s="16"/>
      <c r="R51" s="16"/>
      <c r="S51" s="16"/>
      <c r="T51" s="51"/>
      <c r="U51" s="51"/>
    </row>
    <row r="52" spans="1:21" ht="27" customHeight="1">
      <c r="A52" s="42"/>
      <c r="B52" s="37"/>
      <c r="C52" s="17">
        <v>40</v>
      </c>
      <c r="D52" s="16" t="s">
        <v>117</v>
      </c>
      <c r="E52" s="20" t="s">
        <v>103</v>
      </c>
      <c r="F52" s="27">
        <v>2</v>
      </c>
      <c r="G52" s="16">
        <v>48</v>
      </c>
      <c r="H52" s="16">
        <v>36</v>
      </c>
      <c r="I52" s="16">
        <v>12</v>
      </c>
      <c r="J52" s="16"/>
      <c r="K52" s="16"/>
      <c r="L52" s="16"/>
      <c r="M52" s="16"/>
      <c r="N52" s="16">
        <v>48</v>
      </c>
      <c r="O52" s="16"/>
      <c r="P52" s="16"/>
      <c r="Q52" s="16"/>
      <c r="R52" s="16"/>
      <c r="S52" s="16"/>
      <c r="T52" s="51"/>
      <c r="U52" s="51"/>
    </row>
    <row r="53" spans="1:21" ht="21" customHeight="1">
      <c r="A53" s="42"/>
      <c r="B53" s="37"/>
      <c r="C53" s="17">
        <v>41</v>
      </c>
      <c r="D53" s="16" t="s">
        <v>72</v>
      </c>
      <c r="E53" s="20" t="s">
        <v>73</v>
      </c>
      <c r="F53" s="27">
        <v>5</v>
      </c>
      <c r="G53" s="16">
        <v>130</v>
      </c>
      <c r="H53" s="16">
        <v>64</v>
      </c>
      <c r="I53" s="16">
        <v>66</v>
      </c>
      <c r="J53" s="16"/>
      <c r="K53" s="16"/>
      <c r="L53" s="16"/>
      <c r="M53" s="16"/>
      <c r="N53" s="16"/>
      <c r="O53" s="16"/>
      <c r="P53" s="16">
        <v>130</v>
      </c>
      <c r="Q53" s="16"/>
      <c r="R53" s="16"/>
      <c r="S53" s="16"/>
      <c r="T53" s="51"/>
      <c r="U53" s="51"/>
    </row>
    <row r="54" spans="1:21" ht="21" customHeight="1">
      <c r="A54" s="42"/>
      <c r="B54" s="37"/>
      <c r="C54" s="17">
        <v>42</v>
      </c>
      <c r="D54" s="16" t="s">
        <v>111</v>
      </c>
      <c r="E54" s="20" t="s">
        <v>104</v>
      </c>
      <c r="F54" s="27">
        <v>2</v>
      </c>
      <c r="G54" s="16">
        <v>36</v>
      </c>
      <c r="H54" s="16">
        <v>24</v>
      </c>
      <c r="I54" s="16">
        <v>12</v>
      </c>
      <c r="J54" s="16"/>
      <c r="K54" s="16"/>
      <c r="L54" s="16"/>
      <c r="M54" s="16"/>
      <c r="N54" s="16"/>
      <c r="O54" s="16"/>
      <c r="P54" s="16">
        <v>36</v>
      </c>
      <c r="Q54" s="16"/>
      <c r="R54" s="16"/>
      <c r="S54" s="16"/>
      <c r="T54" s="51"/>
      <c r="U54" s="51"/>
    </row>
    <row r="55" spans="1:21" ht="21" customHeight="1">
      <c r="A55" s="42"/>
      <c r="B55" s="37"/>
      <c r="C55" s="17">
        <v>43</v>
      </c>
      <c r="D55" s="16" t="s">
        <v>112</v>
      </c>
      <c r="E55" s="20" t="s">
        <v>105</v>
      </c>
      <c r="F55" s="27">
        <v>3</v>
      </c>
      <c r="G55" s="16">
        <v>52</v>
      </c>
      <c r="H55" s="16">
        <v>40</v>
      </c>
      <c r="I55" s="16">
        <v>12</v>
      </c>
      <c r="J55" s="16"/>
      <c r="K55" s="16"/>
      <c r="L55" s="16"/>
      <c r="M55" s="16"/>
      <c r="N55" s="16"/>
      <c r="O55" s="16"/>
      <c r="P55" s="16">
        <v>52</v>
      </c>
      <c r="Q55" s="16"/>
      <c r="R55" s="16"/>
      <c r="S55" s="16"/>
      <c r="T55" s="51"/>
      <c r="U55" s="51"/>
    </row>
    <row r="56" spans="1:21" ht="21" customHeight="1">
      <c r="A56" s="42"/>
      <c r="B56" s="37"/>
      <c r="C56" s="17">
        <v>44</v>
      </c>
      <c r="D56" s="16" t="s">
        <v>118</v>
      </c>
      <c r="E56" s="20" t="s">
        <v>106</v>
      </c>
      <c r="F56" s="27">
        <v>14</v>
      </c>
      <c r="G56" s="16">
        <v>302</v>
      </c>
      <c r="H56" s="16">
        <f>2+56+54+52+34+14</f>
        <v>212</v>
      </c>
      <c r="I56" s="16">
        <f>24+24+22+14+6</f>
        <v>90</v>
      </c>
      <c r="J56" s="16"/>
      <c r="K56" s="16"/>
      <c r="L56" s="16"/>
      <c r="M56" s="16"/>
      <c r="N56" s="16"/>
      <c r="O56" s="16"/>
      <c r="P56" s="16"/>
      <c r="Q56" s="16">
        <v>160</v>
      </c>
      <c r="R56" s="16">
        <f>142</f>
        <v>142</v>
      </c>
      <c r="S56" s="16"/>
      <c r="T56" s="51"/>
      <c r="U56" s="51"/>
    </row>
    <row r="57" spans="1:21" ht="21" customHeight="1">
      <c r="A57" s="42"/>
      <c r="B57" s="37"/>
      <c r="C57" s="17">
        <v>45</v>
      </c>
      <c r="D57" s="16" t="s">
        <v>119</v>
      </c>
      <c r="E57" s="20" t="s">
        <v>110</v>
      </c>
      <c r="F57" s="27">
        <v>6</v>
      </c>
      <c r="G57" s="16">
        <v>126</v>
      </c>
      <c r="H57" s="16">
        <v>90</v>
      </c>
      <c r="I57" s="16">
        <v>36</v>
      </c>
      <c r="J57" s="16"/>
      <c r="K57" s="16"/>
      <c r="L57" s="16"/>
      <c r="M57" s="16"/>
      <c r="N57" s="16"/>
      <c r="O57" s="16"/>
      <c r="P57" s="16"/>
      <c r="Q57" s="16">
        <v>126</v>
      </c>
      <c r="R57" s="16"/>
      <c r="S57" s="16"/>
      <c r="T57" s="51"/>
      <c r="U57" s="51"/>
    </row>
    <row r="58" spans="1:21" ht="21" customHeight="1">
      <c r="A58" s="42"/>
      <c r="B58" s="37"/>
      <c r="C58" s="17">
        <v>46</v>
      </c>
      <c r="D58" s="16" t="s">
        <v>74</v>
      </c>
      <c r="E58" s="20" t="s">
        <v>75</v>
      </c>
      <c r="F58" s="27">
        <v>8</v>
      </c>
      <c r="G58" s="16">
        <v>180</v>
      </c>
      <c r="H58" s="16">
        <v>108</v>
      </c>
      <c r="I58" s="16">
        <v>72</v>
      </c>
      <c r="J58" s="16"/>
      <c r="K58" s="16"/>
      <c r="L58" s="16"/>
      <c r="M58" s="16"/>
      <c r="N58" s="16"/>
      <c r="O58" s="16"/>
      <c r="P58" s="16"/>
      <c r="Q58" s="16"/>
      <c r="R58" s="16">
        <v>134</v>
      </c>
      <c r="S58" s="16">
        <v>46</v>
      </c>
      <c r="T58" s="51"/>
      <c r="U58" s="51"/>
    </row>
    <row r="59" spans="1:21" ht="21" customHeight="1">
      <c r="A59" s="42"/>
      <c r="B59" s="37"/>
      <c r="C59" s="17">
        <v>47</v>
      </c>
      <c r="D59" s="16" t="s">
        <v>120</v>
      </c>
      <c r="E59" s="20" t="s">
        <v>76</v>
      </c>
      <c r="F59" s="27">
        <v>2.5</v>
      </c>
      <c r="G59" s="16">
        <v>54</v>
      </c>
      <c r="H59" s="16">
        <v>42</v>
      </c>
      <c r="I59" s="16">
        <v>12</v>
      </c>
      <c r="J59" s="16"/>
      <c r="K59" s="16"/>
      <c r="L59" s="16"/>
      <c r="M59" s="16"/>
      <c r="N59" s="16"/>
      <c r="O59" s="16"/>
      <c r="P59" s="16"/>
      <c r="Q59" s="16"/>
      <c r="R59" s="16">
        <v>54</v>
      </c>
      <c r="S59" s="16"/>
      <c r="T59" s="51"/>
      <c r="U59" s="51"/>
    </row>
    <row r="60" spans="1:21" ht="21" customHeight="1">
      <c r="A60" s="42"/>
      <c r="B60" s="37"/>
      <c r="C60" s="17">
        <v>48</v>
      </c>
      <c r="D60" s="16" t="s">
        <v>121</v>
      </c>
      <c r="E60" s="20" t="s">
        <v>77</v>
      </c>
      <c r="F60" s="27">
        <v>2.5</v>
      </c>
      <c r="G60" s="16">
        <v>54</v>
      </c>
      <c r="H60" s="16">
        <v>42</v>
      </c>
      <c r="I60" s="16">
        <v>12</v>
      </c>
      <c r="J60" s="16"/>
      <c r="K60" s="16"/>
      <c r="L60" s="16"/>
      <c r="M60" s="16"/>
      <c r="N60" s="16"/>
      <c r="O60" s="16"/>
      <c r="P60" s="16"/>
      <c r="Q60" s="16"/>
      <c r="R60" s="16">
        <v>54</v>
      </c>
      <c r="S60" s="16"/>
      <c r="T60" s="51"/>
      <c r="U60" s="51"/>
    </row>
    <row r="61" spans="1:21" ht="21" customHeight="1">
      <c r="A61" s="42"/>
      <c r="B61" s="37"/>
      <c r="C61" s="17">
        <v>49</v>
      </c>
      <c r="D61" s="16" t="s">
        <v>122</v>
      </c>
      <c r="E61" s="20" t="s">
        <v>78</v>
      </c>
      <c r="F61" s="27">
        <v>1</v>
      </c>
      <c r="G61" s="16">
        <v>24</v>
      </c>
      <c r="H61" s="16">
        <v>24</v>
      </c>
      <c r="I61" s="16"/>
      <c r="J61" s="16"/>
      <c r="K61" s="16"/>
      <c r="L61" s="16"/>
      <c r="M61" s="16"/>
      <c r="N61" s="16"/>
      <c r="O61" s="16"/>
      <c r="P61" s="16"/>
      <c r="Q61" s="16"/>
      <c r="R61" s="16"/>
      <c r="S61" s="16">
        <v>24</v>
      </c>
      <c r="T61" s="51"/>
      <c r="U61" s="51"/>
    </row>
    <row r="62" spans="1:21" ht="21" customHeight="1">
      <c r="A62" s="42"/>
      <c r="B62" s="37"/>
      <c r="C62" s="17">
        <v>50</v>
      </c>
      <c r="D62" s="16" t="s">
        <v>123</v>
      </c>
      <c r="E62" s="20" t="s">
        <v>79</v>
      </c>
      <c r="F62" s="27">
        <v>1</v>
      </c>
      <c r="G62" s="16">
        <v>24</v>
      </c>
      <c r="H62" s="16">
        <v>24</v>
      </c>
      <c r="I62" s="16"/>
      <c r="J62" s="16"/>
      <c r="K62" s="16"/>
      <c r="L62" s="16"/>
      <c r="M62" s="16"/>
      <c r="N62" s="16"/>
      <c r="O62" s="16"/>
      <c r="P62" s="16"/>
      <c r="Q62" s="16"/>
      <c r="R62" s="16"/>
      <c r="S62" s="16">
        <v>24</v>
      </c>
      <c r="T62" s="51"/>
      <c r="U62" s="51"/>
    </row>
    <row r="63" spans="1:21" ht="21" customHeight="1">
      <c r="A63" s="42"/>
      <c r="B63" s="37"/>
      <c r="C63" s="17">
        <v>51</v>
      </c>
      <c r="D63" s="16" t="s">
        <v>113</v>
      </c>
      <c r="E63" s="20" t="s">
        <v>107</v>
      </c>
      <c r="F63" s="27">
        <v>2</v>
      </c>
      <c r="G63" s="16">
        <v>36</v>
      </c>
      <c r="H63" s="16">
        <v>24</v>
      </c>
      <c r="I63" s="16">
        <v>12</v>
      </c>
      <c r="J63" s="16"/>
      <c r="K63" s="16"/>
      <c r="L63" s="16"/>
      <c r="M63" s="16"/>
      <c r="N63" s="16"/>
      <c r="O63" s="16"/>
      <c r="P63" s="16"/>
      <c r="Q63" s="16"/>
      <c r="R63" s="16">
        <v>36</v>
      </c>
      <c r="S63" s="16"/>
      <c r="T63" s="51"/>
      <c r="U63" s="51"/>
    </row>
    <row r="64" spans="1:21" ht="21" customHeight="1">
      <c r="A64" s="42"/>
      <c r="B64" s="37"/>
      <c r="C64" s="17">
        <v>52</v>
      </c>
      <c r="D64" s="16" t="s">
        <v>114</v>
      </c>
      <c r="E64" s="20" t="s">
        <v>108</v>
      </c>
      <c r="F64" s="27">
        <v>5</v>
      </c>
      <c r="G64" s="16">
        <v>108</v>
      </c>
      <c r="H64" s="16">
        <v>74</v>
      </c>
      <c r="I64" s="16">
        <v>34</v>
      </c>
      <c r="J64" s="16"/>
      <c r="K64" s="16"/>
      <c r="L64" s="16"/>
      <c r="M64" s="16"/>
      <c r="N64" s="16"/>
      <c r="O64" s="16"/>
      <c r="P64" s="16"/>
      <c r="Q64" s="16"/>
      <c r="R64" s="16">
        <v>108</v>
      </c>
      <c r="S64" s="16"/>
      <c r="T64" s="51"/>
      <c r="U64" s="51"/>
    </row>
    <row r="65" spans="1:21" ht="21" customHeight="1">
      <c r="A65" s="42"/>
      <c r="B65" s="37"/>
      <c r="C65" s="17">
        <v>53</v>
      </c>
      <c r="D65" s="16" t="s">
        <v>115</v>
      </c>
      <c r="E65" s="20" t="s">
        <v>109</v>
      </c>
      <c r="F65" s="27">
        <v>3</v>
      </c>
      <c r="G65" s="16">
        <v>60</v>
      </c>
      <c r="H65" s="16">
        <v>46</v>
      </c>
      <c r="I65" s="16">
        <v>14</v>
      </c>
      <c r="J65" s="16"/>
      <c r="K65" s="16"/>
      <c r="L65" s="16"/>
      <c r="M65" s="16"/>
      <c r="N65" s="16"/>
      <c r="O65" s="16"/>
      <c r="P65" s="16"/>
      <c r="Q65" s="16"/>
      <c r="R65" s="16">
        <v>60</v>
      </c>
      <c r="S65" s="16"/>
      <c r="T65" s="51"/>
      <c r="U65" s="51"/>
    </row>
    <row r="66" spans="1:21" ht="21" customHeight="1">
      <c r="A66" s="38" t="s">
        <v>80</v>
      </c>
      <c r="B66" s="38"/>
      <c r="C66" s="38"/>
      <c r="D66" s="38"/>
      <c r="E66" s="38"/>
      <c r="F66" s="27">
        <v>10</v>
      </c>
      <c r="G66" s="23"/>
      <c r="H66" s="23"/>
      <c r="I66" s="23"/>
      <c r="J66" s="23"/>
      <c r="K66" s="23"/>
      <c r="L66" s="23"/>
      <c r="M66" s="23"/>
      <c r="N66" s="16"/>
      <c r="O66" s="23"/>
      <c r="P66" s="23"/>
      <c r="Q66" s="23"/>
      <c r="R66" s="23"/>
      <c r="S66" s="23"/>
      <c r="T66" s="51"/>
      <c r="U66" s="51"/>
    </row>
    <row r="67" spans="1:21" ht="21" customHeight="1" hidden="1">
      <c r="A67" s="39" t="s">
        <v>81</v>
      </c>
      <c r="B67" s="39"/>
      <c r="C67" s="39"/>
      <c r="D67" s="39"/>
      <c r="E67" s="39"/>
      <c r="F67" s="27">
        <v>6</v>
      </c>
      <c r="G67" s="23"/>
      <c r="H67" s="23"/>
      <c r="I67" s="23"/>
      <c r="J67" s="23"/>
      <c r="K67" s="23"/>
      <c r="L67" s="53">
        <f aca="true" t="shared" si="0" ref="L67:S67">SUM(L13:L66)</f>
        <v>383</v>
      </c>
      <c r="M67" s="53">
        <f t="shared" si="0"/>
        <v>480</v>
      </c>
      <c r="N67" s="54">
        <f t="shared" si="0"/>
        <v>463</v>
      </c>
      <c r="O67" s="53">
        <f t="shared" si="0"/>
        <v>403</v>
      </c>
      <c r="P67" s="53">
        <f t="shared" si="0"/>
        <v>545</v>
      </c>
      <c r="Q67" s="53">
        <f t="shared" si="0"/>
        <v>487</v>
      </c>
      <c r="R67" s="53">
        <f t="shared" si="0"/>
        <v>588</v>
      </c>
      <c r="S67" s="53">
        <f t="shared" si="0"/>
        <v>106</v>
      </c>
      <c r="T67" s="51"/>
      <c r="U67" s="51"/>
    </row>
    <row r="68" spans="1:21" ht="21" customHeight="1">
      <c r="A68" s="39" t="s">
        <v>82</v>
      </c>
      <c r="B68" s="39"/>
      <c r="C68" s="39"/>
      <c r="D68" s="39"/>
      <c r="E68" s="39"/>
      <c r="F68" s="27">
        <v>6</v>
      </c>
      <c r="G68" s="16"/>
      <c r="H68" s="16"/>
      <c r="I68" s="16"/>
      <c r="J68" s="16"/>
      <c r="K68" s="16"/>
      <c r="L68" s="16"/>
      <c r="M68" s="16"/>
      <c r="N68" s="16"/>
      <c r="O68" s="16"/>
      <c r="P68" s="16"/>
      <c r="Q68" s="16"/>
      <c r="R68" s="16"/>
      <c r="S68" s="16"/>
      <c r="T68" s="51"/>
      <c r="U68" s="51"/>
    </row>
    <row r="69" spans="1:21" ht="21" customHeight="1" hidden="1">
      <c r="A69" s="39" t="s">
        <v>83</v>
      </c>
      <c r="B69" s="39"/>
      <c r="C69" s="39"/>
      <c r="D69" s="39"/>
      <c r="E69" s="39"/>
      <c r="F69" s="27"/>
      <c r="G69" s="16"/>
      <c r="H69" s="16"/>
      <c r="I69" s="16"/>
      <c r="J69" s="16"/>
      <c r="K69" s="16"/>
      <c r="L69" s="16">
        <f aca="true" t="shared" si="1" ref="L69:S69">SUM(L1:L68)</f>
        <v>782</v>
      </c>
      <c r="M69" s="16">
        <f>AVERAGE(M67:M68)</f>
        <v>480</v>
      </c>
      <c r="N69" s="16">
        <f t="shared" si="1"/>
        <v>929</v>
      </c>
      <c r="O69" s="16">
        <f t="shared" si="1"/>
        <v>810</v>
      </c>
      <c r="P69" s="16">
        <f t="shared" si="1"/>
        <v>1095</v>
      </c>
      <c r="Q69" s="16">
        <f t="shared" si="1"/>
        <v>980</v>
      </c>
      <c r="R69" s="16">
        <f t="shared" si="1"/>
        <v>1183</v>
      </c>
      <c r="S69" s="16">
        <f t="shared" si="1"/>
        <v>220</v>
      </c>
      <c r="T69" s="51"/>
      <c r="U69" s="51"/>
    </row>
    <row r="70" spans="1:21" ht="21" customHeight="1">
      <c r="A70" s="40" t="s">
        <v>84</v>
      </c>
      <c r="B70" s="40"/>
      <c r="C70" s="40"/>
      <c r="D70" s="40"/>
      <c r="E70" s="40"/>
      <c r="F70" s="27">
        <f>SUM(F6:F68)</f>
        <v>193</v>
      </c>
      <c r="G70" s="28">
        <f>SUM(G6:G66)</f>
        <v>3609</v>
      </c>
      <c r="H70" s="28">
        <f>SUM(H11:H66)</f>
        <v>2383</v>
      </c>
      <c r="I70" s="28">
        <f>SUM(I6:I66)</f>
        <v>1082</v>
      </c>
      <c r="J70" s="28">
        <f>SUM(J11:J66)</f>
        <v>26</v>
      </c>
      <c r="K70" s="28">
        <f>SUM(K1:K66)</f>
        <v>118</v>
      </c>
      <c r="L70" s="17">
        <f>L67/13</f>
        <v>29.46153846153846</v>
      </c>
      <c r="M70" s="17">
        <f aca="true" t="shared" si="2" ref="M70:R70">M67/17</f>
        <v>28.235294117647058</v>
      </c>
      <c r="N70" s="17">
        <f t="shared" si="2"/>
        <v>27.235294117647058</v>
      </c>
      <c r="O70" s="17">
        <f t="shared" si="2"/>
        <v>23.705882352941178</v>
      </c>
      <c r="P70" s="17">
        <f t="shared" si="2"/>
        <v>32.05882352941177</v>
      </c>
      <c r="Q70" s="17">
        <f t="shared" si="2"/>
        <v>28.647058823529413</v>
      </c>
      <c r="R70" s="17">
        <f t="shared" si="2"/>
        <v>34.588235294117645</v>
      </c>
      <c r="S70" s="17">
        <f>S67/8</f>
        <v>13.25</v>
      </c>
      <c r="T70" s="51"/>
      <c r="U70" s="51"/>
    </row>
    <row r="71" spans="1:21" ht="93" customHeight="1">
      <c r="A71" s="41" t="s">
        <v>85</v>
      </c>
      <c r="B71" s="41"/>
      <c r="C71" s="41"/>
      <c r="D71" s="41"/>
      <c r="E71" s="41"/>
      <c r="F71" s="41"/>
      <c r="G71" s="41"/>
      <c r="H71" s="41"/>
      <c r="I71" s="41"/>
      <c r="J71" s="41"/>
      <c r="K71" s="41"/>
      <c r="L71" s="41"/>
      <c r="M71" s="41"/>
      <c r="N71" s="41"/>
      <c r="O71" s="41"/>
      <c r="P71" s="41"/>
      <c r="Q71" s="41"/>
      <c r="R71" s="41"/>
      <c r="S71" s="41"/>
      <c r="T71" s="41"/>
      <c r="U71" s="41"/>
    </row>
  </sheetData>
  <sheetProtection/>
  <mergeCells count="32">
    <mergeCell ref="K9:K10"/>
    <mergeCell ref="A8:B10"/>
    <mergeCell ref="A3:U7"/>
    <mergeCell ref="T11:U70"/>
    <mergeCell ref="E8:E10"/>
    <mergeCell ref="F8:F10"/>
    <mergeCell ref="G9:G10"/>
    <mergeCell ref="H9:H10"/>
    <mergeCell ref="I9:I10"/>
    <mergeCell ref="J9:J10"/>
    <mergeCell ref="A70:E70"/>
    <mergeCell ref="A71:U71"/>
    <mergeCell ref="A11:A65"/>
    <mergeCell ref="B11:B28"/>
    <mergeCell ref="B30:B49"/>
    <mergeCell ref="B51:B65"/>
    <mergeCell ref="B29:S29"/>
    <mergeCell ref="B50:S50"/>
    <mergeCell ref="A66:E66"/>
    <mergeCell ref="A67:E67"/>
    <mergeCell ref="A68:E68"/>
    <mergeCell ref="A69:E69"/>
    <mergeCell ref="A2:B2"/>
    <mergeCell ref="G8:K8"/>
    <mergeCell ref="L8:U8"/>
    <mergeCell ref="L9:M9"/>
    <mergeCell ref="N9:O9"/>
    <mergeCell ref="P9:Q9"/>
    <mergeCell ref="R9:S9"/>
    <mergeCell ref="T9:U9"/>
    <mergeCell ref="C8:C10"/>
    <mergeCell ref="D8:D10"/>
  </mergeCells>
  <hyperlinks>
    <hyperlink ref="E63" r:id="rId1" display="http://www.iciba.com/interventional_radiology"/>
    <hyperlink ref="E64" r:id="rId2" display="http://www.iciba.com/ultrasonic_diagnostics"/>
  </hyperlinks>
  <printOptions horizontalCentered="1"/>
  <pageMargins left="0.4326388888888889" right="0.4326388888888889" top="0.7479166666666667" bottom="0.7479166666666667" header="0.3145833333333333" footer="0.3145833333333333"/>
  <pageSetup horizontalDpi="600" verticalDpi="600" orientation="landscape" paperSize="9" scale="75"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郧阳医学院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药护学院</dc:creator>
  <cp:keywords/>
  <dc:description/>
  <cp:lastModifiedBy>微软用户</cp:lastModifiedBy>
  <cp:lastPrinted>2011-11-23T11:53:31Z</cp:lastPrinted>
  <dcterms:created xsi:type="dcterms:W3CDTF">2002-05-18T08:37:55Z</dcterms:created>
  <dcterms:modified xsi:type="dcterms:W3CDTF">2013-09-25T12:38:03Z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2052-9.1.0.4180</vt:lpwstr>
  </property>
</Properties>
</file>